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清单" sheetId="10" r:id="rId1"/>
    <sheet name="封面" sheetId="5" r:id="rId2"/>
    <sheet name="限价" sheetId="2" r:id="rId3"/>
    <sheet name="按实计算费用表" sheetId="11" r:id="rId4"/>
    <sheet name="工程取费表" sheetId="12" r:id="rId5"/>
  </sheets>
  <definedNames>
    <definedName name="_xlnm.Print_Titles" localSheetId="2">限价!$1:$2</definedName>
    <definedName name="_xlnm.Print_Titles" localSheetId="0">清单!$1:$2</definedName>
  </definedNames>
  <calcPr calcId="144525" concurrentCalc="0"/>
</workbook>
</file>

<file path=xl/sharedStrings.xml><?xml version="1.0" encoding="utf-8"?>
<sst xmlns="http://schemas.openxmlformats.org/spreadsheetml/2006/main" count="355" uniqueCount="175">
  <si>
    <t>工程预算表</t>
  </si>
  <si>
    <t>工程名称：歌乐忠魂·渣滓洞沉浸式研学营地EPC项目电力增容专业分包</t>
  </si>
  <si>
    <t>序号</t>
  </si>
  <si>
    <t>定额编号</t>
  </si>
  <si>
    <t>项目名称</t>
  </si>
  <si>
    <t>单位</t>
  </si>
  <si>
    <t>工程量</t>
  </si>
  <si>
    <t>综合单价</t>
  </si>
  <si>
    <t>综合合价</t>
  </si>
  <si>
    <t>人工费（元）</t>
  </si>
  <si>
    <t>材料费（元）</t>
  </si>
  <si>
    <t>机械费（元）</t>
  </si>
  <si>
    <t>单价</t>
  </si>
  <si>
    <t>合价</t>
  </si>
  <si>
    <t>主材合价</t>
  </si>
  <si>
    <t>CD0121</t>
  </si>
  <si>
    <t>欧式箱式变电站安装(变压器容量 kV·A以下) 1000</t>
  </si>
  <si>
    <t>座</t>
  </si>
  <si>
    <t>CD1306</t>
  </si>
  <si>
    <t>汽车运输 塔材 运输</t>
  </si>
  <si>
    <t>t·km</t>
  </si>
  <si>
    <t>CD1307</t>
  </si>
  <si>
    <t>汽车运输 线材 装卸</t>
  </si>
  <si>
    <t>t</t>
  </si>
  <si>
    <t>CD0787 C*0</t>
  </si>
  <si>
    <t>排管内电力电缆敷设(截面积 mm2以下) 50 材料*0</t>
  </si>
  <si>
    <t>100m</t>
  </si>
  <si>
    <t>CD0949 C*0</t>
  </si>
  <si>
    <t>室内热(冷)缩铜芯电缆终端头10kV以下(截面积 mm2) 50 材料*0</t>
  </si>
  <si>
    <t>个</t>
  </si>
  <si>
    <t>CD0961 C*0</t>
  </si>
  <si>
    <t>室外热(冷)缩铜芯电力电缆头10kV(截面积 mm2) 50 材料*0</t>
  </si>
  <si>
    <t>CD0789 R*1.1</t>
  </si>
  <si>
    <t>排管内电力电缆敷设(截面积 mm2以下) 120 人工*1.1</t>
  </si>
  <si>
    <t>CD0787 R*1.1</t>
  </si>
  <si>
    <t>排管内电力电缆敷设(截面积 mm2以下) 50 人工*1.1</t>
  </si>
  <si>
    <t>CD0963</t>
  </si>
  <si>
    <t>室外热(冷)缩铜芯电力电缆头10kV(截面积 mm2) 120  </t>
  </si>
  <si>
    <t>CD0951</t>
  </si>
  <si>
    <t>室内热(冷)缩铜芯电缆终端头10kV以下(截面积 mm2) 120  </t>
  </si>
  <si>
    <t>CD0949</t>
  </si>
  <si>
    <t>室内热(冷)缩铜芯电缆终端头10kV以下(截面积 mm2) 50</t>
  </si>
  <si>
    <t>CD1271</t>
  </si>
  <si>
    <t>配电设备安装 断路器</t>
  </si>
  <si>
    <t>台</t>
  </si>
  <si>
    <t>CD1287</t>
  </si>
  <si>
    <t>接地环及绝缘护罩安装 接地环</t>
  </si>
  <si>
    <t>组</t>
  </si>
  <si>
    <t>CD1270</t>
  </si>
  <si>
    <t>配电设备安装 隔离开关</t>
  </si>
  <si>
    <t>CD1273</t>
  </si>
  <si>
    <t>配电设备安装 避雷器 10kV</t>
  </si>
  <si>
    <t>CD1282</t>
  </si>
  <si>
    <t>配电设备安装 线路故障指示器</t>
  </si>
  <si>
    <t>只</t>
  </si>
  <si>
    <t>CD1269</t>
  </si>
  <si>
    <t>配电设备安装 跌落式熔断器</t>
  </si>
  <si>
    <t>CD1185</t>
  </si>
  <si>
    <t>10kV及以下横担安装 铁、木横担 单根</t>
  </si>
  <si>
    <t>CD1174</t>
  </si>
  <si>
    <t>电线杆高空接地引下线安装</t>
  </si>
  <si>
    <t>根</t>
  </si>
  <si>
    <t>CD1205</t>
  </si>
  <si>
    <t>绝缘子安装 普通绝缘子</t>
  </si>
  <si>
    <t>PL7-3</t>
  </si>
  <si>
    <t>交流耐压</t>
  </si>
  <si>
    <t>回路</t>
  </si>
  <si>
    <t>PL7-4</t>
  </si>
  <si>
    <t>电阻比试验</t>
  </si>
  <si>
    <t>PL7-5</t>
  </si>
  <si>
    <t>局放试验</t>
  </si>
  <si>
    <t>CD2333</t>
  </si>
  <si>
    <t>10kV输电线路 整套启动调试  </t>
  </si>
  <si>
    <t>条</t>
  </si>
  <si>
    <t>CD2329</t>
  </si>
  <si>
    <t>组合型成套箱式变电站 整套启动调试  </t>
  </si>
  <si>
    <t>CD2228 *1.12</t>
  </si>
  <si>
    <t>10kV以下电力变压器系统调试(容量kV·A以下) 800 调试带负荷调压装置的电力变压器 单价*1.12</t>
  </si>
  <si>
    <t>系统</t>
  </si>
  <si>
    <t>CD2246</t>
  </si>
  <si>
    <t>保护装置系统调试 变压器保护</t>
  </si>
  <si>
    <t>套(台)</t>
  </si>
  <si>
    <t>CD2235</t>
  </si>
  <si>
    <t>组合型成套箱式变电站系统调试 变压器容量(kV·A以下) 1000  </t>
  </si>
  <si>
    <t>CD2274</t>
  </si>
  <si>
    <t>接地装置调试 接地网  </t>
  </si>
  <si>
    <t>CD2314</t>
  </si>
  <si>
    <t>"五防"系统调试 变电站  </t>
  </si>
  <si>
    <t>CD2241</t>
  </si>
  <si>
    <t>送配电装置系统调试 10kV以下 交流供电 带断路器  </t>
  </si>
  <si>
    <t>CD2239</t>
  </si>
  <si>
    <t>送配电装置系统调试 1kV以下 交流供电 综合</t>
  </si>
  <si>
    <t>CD2240</t>
  </si>
  <si>
    <t>送配电装置系统调试 10kV以下 交流供电 带负荷隔离开关  </t>
  </si>
  <si>
    <t>CD2248</t>
  </si>
  <si>
    <t>保护装置系统调试 线路保护  </t>
  </si>
  <si>
    <t>CD2249</t>
  </si>
  <si>
    <t>保护装置系统调试 小电流接地保护</t>
  </si>
  <si>
    <t>CD2269</t>
  </si>
  <si>
    <t>母线系统调试(kV以下) 1</t>
  </si>
  <si>
    <t>段</t>
  </si>
  <si>
    <t>CD2270</t>
  </si>
  <si>
    <t>母线系统调试(kV以下) 10</t>
  </si>
  <si>
    <t>CD2275</t>
  </si>
  <si>
    <t>电抗器调试 干式</t>
  </si>
  <si>
    <t>CD2336</t>
  </si>
  <si>
    <t>特殊项目测试与性能验收试验 无功补偿装置投入试验</t>
  </si>
  <si>
    <t>三相组</t>
  </si>
  <si>
    <t>合    计</t>
  </si>
  <si>
    <r>
      <rPr>
        <u/>
        <sz val="20"/>
        <color rgb="FF000000"/>
        <rFont val="宋体"/>
        <charset val="134"/>
      </rPr>
      <t xml:space="preserve">歌乐忠魂·渣滓洞沉浸式研学营地EPC项目电力增容 </t>
    </r>
    <r>
      <rPr>
        <sz val="20"/>
        <color rgb="FF000000"/>
        <rFont val="宋体"/>
        <charset val="134"/>
      </rPr>
      <t>工程专业分包</t>
    </r>
  </si>
  <si>
    <t>竞争性比选最高限价</t>
  </si>
  <si>
    <t>招标限价（税前造价）</t>
  </si>
  <si>
    <t>(小写):</t>
  </si>
  <si>
    <t/>
  </si>
  <si>
    <t>(大写):</t>
  </si>
  <si>
    <t xml:space="preserve">其中:安全文明施工费  </t>
  </si>
  <si>
    <t xml:space="preserve">          (大写):</t>
  </si>
  <si>
    <t>编   制   人：</t>
  </si>
  <si>
    <t>定价小组成员：</t>
  </si>
  <si>
    <t>定价小组组长：</t>
  </si>
  <si>
    <t>时间：       年        月       日</t>
  </si>
  <si>
    <t>按实计算费用表</t>
  </si>
  <si>
    <t>第 1 页   共 1 页</t>
  </si>
  <si>
    <t>费用名称</t>
  </si>
  <si>
    <t>数量</t>
  </si>
  <si>
    <t>单价（元）</t>
  </si>
  <si>
    <t>合价（元）</t>
  </si>
  <si>
    <t>备注</t>
  </si>
  <si>
    <t>箱变基础</t>
  </si>
  <si>
    <t>工作井</t>
  </si>
  <si>
    <t>K4孔排管</t>
  </si>
  <si>
    <t>米</t>
  </si>
  <si>
    <t>合计</t>
  </si>
  <si>
    <t>元</t>
  </si>
  <si>
    <t>工程取费表</t>
  </si>
  <si>
    <t>计算公式</t>
  </si>
  <si>
    <t>费率（%）</t>
  </si>
  <si>
    <t>金额（元）</t>
  </si>
  <si>
    <t>1</t>
  </si>
  <si>
    <t>分部分项工程费</t>
  </si>
  <si>
    <t>分部分项合计</t>
  </si>
  <si>
    <t>2</t>
  </si>
  <si>
    <t>措施项目费</t>
  </si>
  <si>
    <t>措施项目合计</t>
  </si>
  <si>
    <t>2.1</t>
  </si>
  <si>
    <t>技术措施项目费</t>
  </si>
  <si>
    <t>技术措施项目合计</t>
  </si>
  <si>
    <t>2.2</t>
  </si>
  <si>
    <t>组织措施项目费</t>
  </si>
  <si>
    <t>组织措施项目合计</t>
  </si>
  <si>
    <t>其中</t>
  </si>
  <si>
    <t>安全文明施工费</t>
  </si>
  <si>
    <t>3</t>
  </si>
  <si>
    <t>其他项目费</t>
  </si>
  <si>
    <t>独立费</t>
  </si>
  <si>
    <t>4</t>
  </si>
  <si>
    <t>规费</t>
  </si>
  <si>
    <t>专业工程规费（人）+机械（爆破）土石方规费（人+机）*0.072/费率+人工土石方规费（人）*0.082/费率</t>
  </si>
  <si>
    <t>18</t>
  </si>
  <si>
    <t>5</t>
  </si>
  <si>
    <t>税金</t>
  </si>
  <si>
    <t>增值税+附加税+环境保护税</t>
  </si>
  <si>
    <t>5.1</t>
  </si>
  <si>
    <t>增值税</t>
  </si>
  <si>
    <t>分部分项工程费+措施项目费+其他项目费+规费-甲供材料费</t>
  </si>
  <si>
    <t>9</t>
  </si>
  <si>
    <t>5.2</t>
  </si>
  <si>
    <t>附加税</t>
  </si>
  <si>
    <t>5.3</t>
  </si>
  <si>
    <t>环境保护税</t>
  </si>
  <si>
    <t>按实计算</t>
  </si>
  <si>
    <t>税前造价</t>
  </si>
  <si>
    <t>分部分项工程费+措施项目费+其他项目费+规费</t>
  </si>
  <si>
    <t>合  价</t>
  </si>
  <si>
    <t>分部分项工程费+措施项目费+其他项目费+规费+税金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</si>
</sst>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20"/>
      <color rgb="FF000000"/>
      <name val="宋体"/>
      <charset val="134"/>
    </font>
    <font>
      <sz val="20"/>
      <color indexed="0"/>
      <name val="宋体"/>
      <charset val="134"/>
    </font>
    <font>
      <b/>
      <sz val="26"/>
      <color indexed="0"/>
      <name val="宋体"/>
      <charset val="134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23" fillId="13" borderId="2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49" applyFont="1" applyFill="1" applyAlignment="1"/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left" vertical="center" wrapText="1"/>
    </xf>
    <xf numFmtId="0" fontId="3" fillId="2" borderId="11" xfId="49" applyFont="1" applyFill="1" applyBorder="1" applyAlignment="1">
      <alignment horizontal="left" vertical="center" wrapText="1"/>
    </xf>
    <xf numFmtId="0" fontId="3" fillId="2" borderId="10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right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12" xfId="49" applyFont="1" applyFill="1" applyBorder="1" applyAlignment="1">
      <alignment horizontal="left" vertical="center" wrapText="1"/>
    </xf>
    <xf numFmtId="0" fontId="3" fillId="2" borderId="13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right" vertical="center" wrapText="1"/>
    </xf>
    <xf numFmtId="0" fontId="3" fillId="2" borderId="14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13" xfId="49" applyFont="1" applyFill="1" applyBorder="1" applyAlignment="1">
      <alignment horizontal="left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4" fillId="2" borderId="13" xfId="49" applyFont="1" applyFill="1" applyBorder="1" applyAlignment="1">
      <alignment horizontal="left" vertical="center" wrapText="1"/>
    </xf>
    <xf numFmtId="0" fontId="4" fillId="2" borderId="11" xfId="49" applyFont="1" applyFill="1" applyBorder="1" applyAlignment="1">
      <alignment horizontal="left" vertical="center" wrapText="1"/>
    </xf>
    <xf numFmtId="0" fontId="4" fillId="2" borderId="11" xfId="49" applyFont="1" applyFill="1" applyBorder="1" applyAlignment="1">
      <alignment horizontal="center" vertical="center" wrapText="1"/>
    </xf>
    <xf numFmtId="0" fontId="4" fillId="2" borderId="11" xfId="49" applyFont="1" applyFill="1" applyBorder="1" applyAlignment="1">
      <alignment horizontal="right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3" fillId="2" borderId="14" xfId="49" applyFont="1" applyFill="1" applyBorder="1" applyAlignment="1">
      <alignment horizontal="right" vertical="center" wrapText="1"/>
    </xf>
    <xf numFmtId="0" fontId="4" fillId="2" borderId="14" xfId="49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176" fontId="8" fillId="0" borderId="15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 wrapText="1"/>
    </xf>
    <xf numFmtId="177" fontId="8" fillId="0" borderId="0" xfId="0" applyNumberFormat="1" applyFont="1" applyFill="1" applyBorder="1" applyAlignment="1">
      <alignment wrapText="1"/>
    </xf>
    <xf numFmtId="177" fontId="8" fillId="0" borderId="15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opLeftCell="A25" workbookViewId="0">
      <selection activeCell="T15" sqref="T15"/>
    </sheetView>
  </sheetViews>
  <sheetFormatPr defaultColWidth="7.875" defaultRowHeight="11.25"/>
  <cols>
    <col min="1" max="1" width="5.54166666666667" style="1" customWidth="1"/>
    <col min="2" max="2" width="9.625" style="1" customWidth="1"/>
    <col min="3" max="3" width="27.5666666666667" style="1" customWidth="1"/>
    <col min="4" max="4" width="2.775" style="1" customWidth="1"/>
    <col min="5" max="5" width="2.475" style="1" customWidth="1"/>
    <col min="6" max="6" width="9.475" style="1" customWidth="1"/>
    <col min="7" max="7" width="11.8166666666667" style="1" customWidth="1"/>
    <col min="8" max="8" width="12.1" style="1" customWidth="1"/>
    <col min="9" max="10" width="10.0666666666667" style="1" customWidth="1"/>
    <col min="11" max="11" width="9.475" style="1" customWidth="1"/>
    <col min="12" max="12" width="1.6" style="1" customWidth="1"/>
    <col min="13" max="13" width="10.7916666666667" style="1" customWidth="1"/>
    <col min="14" max="14" width="11.225" style="1" customWidth="1"/>
    <col min="15" max="15" width="12.4" style="1" customWidth="1"/>
    <col min="16" max="16384" width="7.875" style="1"/>
  </cols>
  <sheetData>
    <row r="1" s="1" customFormat="1" ht="23.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5.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</row>
    <row r="3" s="1" customFormat="1" spans="1:15">
      <c r="A3" s="5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/>
      <c r="K3" s="6" t="s">
        <v>10</v>
      </c>
      <c r="L3" s="6"/>
      <c r="M3" s="6"/>
      <c r="N3" s="6" t="s">
        <v>11</v>
      </c>
      <c r="O3" s="7"/>
    </row>
    <row r="4" s="1" customFormat="1" ht="14.25" customHeight="1" spans="1:15">
      <c r="A4" s="8"/>
      <c r="B4" s="24"/>
      <c r="C4" s="24"/>
      <c r="D4" s="24"/>
      <c r="E4" s="24"/>
      <c r="F4" s="24"/>
      <c r="G4" s="24"/>
      <c r="H4" s="24"/>
      <c r="I4" s="24" t="s">
        <v>12</v>
      </c>
      <c r="J4" s="24" t="s">
        <v>13</v>
      </c>
      <c r="K4" s="24" t="s">
        <v>12</v>
      </c>
      <c r="L4" s="24"/>
      <c r="M4" s="24" t="s">
        <v>14</v>
      </c>
      <c r="N4" s="24" t="s">
        <v>12</v>
      </c>
      <c r="O4" s="31" t="s">
        <v>13</v>
      </c>
    </row>
    <row r="5" s="1" customFormat="1" ht="25.5" customHeight="1" spans="1:15">
      <c r="A5" s="8">
        <v>1</v>
      </c>
      <c r="B5" s="9" t="s">
        <v>15</v>
      </c>
      <c r="C5" s="9" t="s">
        <v>16</v>
      </c>
      <c r="D5" s="24" t="s">
        <v>17</v>
      </c>
      <c r="E5" s="24"/>
      <c r="F5" s="10">
        <v>1</v>
      </c>
      <c r="G5" s="10">
        <v>0</v>
      </c>
      <c r="H5" s="10">
        <f>F5*G5</f>
        <v>0</v>
      </c>
      <c r="I5" s="10">
        <v>0</v>
      </c>
      <c r="J5" s="10">
        <f>I5*F5</f>
        <v>0</v>
      </c>
      <c r="K5" s="10">
        <v>0</v>
      </c>
      <c r="L5" s="10"/>
      <c r="M5" s="10">
        <f>K5*F5</f>
        <v>0</v>
      </c>
      <c r="N5" s="10">
        <v>0</v>
      </c>
      <c r="O5" s="32">
        <f>F5*N5</f>
        <v>0</v>
      </c>
    </row>
    <row r="6" s="1" customFormat="1" ht="14.25" customHeight="1" spans="1:15">
      <c r="A6" s="8">
        <v>2</v>
      </c>
      <c r="B6" s="9" t="s">
        <v>18</v>
      </c>
      <c r="C6" s="9" t="s">
        <v>19</v>
      </c>
      <c r="D6" s="24" t="s">
        <v>20</v>
      </c>
      <c r="E6" s="24"/>
      <c r="F6" s="10">
        <v>750</v>
      </c>
      <c r="G6" s="10">
        <v>0</v>
      </c>
      <c r="H6" s="10">
        <f t="shared" ref="H6:H43" si="0">F6*G6</f>
        <v>0</v>
      </c>
      <c r="I6" s="10">
        <v>0</v>
      </c>
      <c r="J6" s="10">
        <f t="shared" ref="J6:J43" si="1">I6*F6</f>
        <v>0</v>
      </c>
      <c r="K6" s="10"/>
      <c r="L6" s="10"/>
      <c r="M6" s="10"/>
      <c r="N6" s="10">
        <v>0</v>
      </c>
      <c r="O6" s="32">
        <f t="shared" ref="O6:O12" si="2">F6*N6</f>
        <v>0</v>
      </c>
    </row>
    <row r="7" s="1" customFormat="1" ht="14.25" customHeight="1" spans="1:15">
      <c r="A7" s="8">
        <v>3</v>
      </c>
      <c r="B7" s="9" t="s">
        <v>21</v>
      </c>
      <c r="C7" s="9" t="s">
        <v>22</v>
      </c>
      <c r="D7" s="24" t="s">
        <v>23</v>
      </c>
      <c r="E7" s="24"/>
      <c r="F7" s="10">
        <v>15</v>
      </c>
      <c r="G7" s="10">
        <v>0</v>
      </c>
      <c r="H7" s="10">
        <f t="shared" si="0"/>
        <v>0</v>
      </c>
      <c r="I7" s="10">
        <v>0</v>
      </c>
      <c r="J7" s="10">
        <f t="shared" si="1"/>
        <v>0</v>
      </c>
      <c r="K7" s="10">
        <v>0</v>
      </c>
      <c r="L7" s="10"/>
      <c r="M7" s="10">
        <f>K7*F7</f>
        <v>0</v>
      </c>
      <c r="N7" s="10">
        <v>0</v>
      </c>
      <c r="O7" s="32">
        <f t="shared" si="2"/>
        <v>0</v>
      </c>
    </row>
    <row r="8" s="1" customFormat="1" ht="25.5" customHeight="1" spans="1:15">
      <c r="A8" s="8">
        <v>4</v>
      </c>
      <c r="B8" s="9" t="s">
        <v>24</v>
      </c>
      <c r="C8" s="9" t="s">
        <v>25</v>
      </c>
      <c r="D8" s="24" t="s">
        <v>26</v>
      </c>
      <c r="E8" s="24"/>
      <c r="F8" s="10">
        <v>0.3</v>
      </c>
      <c r="G8" s="10">
        <v>0</v>
      </c>
      <c r="H8" s="10">
        <f t="shared" si="0"/>
        <v>0</v>
      </c>
      <c r="I8" s="10">
        <v>0</v>
      </c>
      <c r="J8" s="10">
        <f t="shared" si="1"/>
        <v>0</v>
      </c>
      <c r="K8" s="10"/>
      <c r="L8" s="10"/>
      <c r="M8" s="10"/>
      <c r="N8" s="10">
        <v>0</v>
      </c>
      <c r="O8" s="32">
        <f t="shared" si="2"/>
        <v>0</v>
      </c>
    </row>
    <row r="9" s="1" customFormat="1" ht="25.5" customHeight="1" spans="1:15">
      <c r="A9" s="8">
        <v>5</v>
      </c>
      <c r="B9" s="9" t="s">
        <v>27</v>
      </c>
      <c r="C9" s="9" t="s">
        <v>28</v>
      </c>
      <c r="D9" s="24" t="s">
        <v>29</v>
      </c>
      <c r="E9" s="24"/>
      <c r="F9" s="10">
        <v>1</v>
      </c>
      <c r="G9" s="10">
        <v>0</v>
      </c>
      <c r="H9" s="10">
        <f t="shared" si="0"/>
        <v>0</v>
      </c>
      <c r="I9" s="10">
        <v>0</v>
      </c>
      <c r="J9" s="10">
        <f t="shared" si="1"/>
        <v>0</v>
      </c>
      <c r="K9" s="10"/>
      <c r="L9" s="10"/>
      <c r="M9" s="10"/>
      <c r="N9" s="10"/>
      <c r="O9" s="32"/>
    </row>
    <row r="10" s="1" customFormat="1" ht="25.5" customHeight="1" spans="1:15">
      <c r="A10" s="8">
        <v>6</v>
      </c>
      <c r="B10" s="9" t="s">
        <v>30</v>
      </c>
      <c r="C10" s="9" t="s">
        <v>31</v>
      </c>
      <c r="D10" s="24" t="s">
        <v>29</v>
      </c>
      <c r="E10" s="24"/>
      <c r="F10" s="10">
        <v>1</v>
      </c>
      <c r="G10" s="10">
        <v>0</v>
      </c>
      <c r="H10" s="10">
        <f t="shared" si="0"/>
        <v>0</v>
      </c>
      <c r="I10" s="10">
        <v>0</v>
      </c>
      <c r="J10" s="10">
        <f t="shared" si="1"/>
        <v>0</v>
      </c>
      <c r="K10" s="10"/>
      <c r="L10" s="10"/>
      <c r="M10" s="10"/>
      <c r="N10" s="10"/>
      <c r="O10" s="32"/>
    </row>
    <row r="11" s="1" customFormat="1" ht="25.5" customHeight="1" spans="1:15">
      <c r="A11" s="8">
        <v>7</v>
      </c>
      <c r="B11" s="9" t="s">
        <v>32</v>
      </c>
      <c r="C11" s="9" t="s">
        <v>33</v>
      </c>
      <c r="D11" s="24" t="s">
        <v>26</v>
      </c>
      <c r="E11" s="24"/>
      <c r="F11" s="10">
        <v>1.2</v>
      </c>
      <c r="G11" s="10">
        <v>0</v>
      </c>
      <c r="H11" s="10">
        <f t="shared" si="0"/>
        <v>0</v>
      </c>
      <c r="I11" s="10">
        <v>0</v>
      </c>
      <c r="J11" s="10">
        <f t="shared" si="1"/>
        <v>0</v>
      </c>
      <c r="K11" s="10">
        <v>0</v>
      </c>
      <c r="L11" s="10"/>
      <c r="M11" s="10">
        <f>K11*F11</f>
        <v>0</v>
      </c>
      <c r="N11" s="10">
        <v>0</v>
      </c>
      <c r="O11" s="32">
        <f t="shared" si="2"/>
        <v>0</v>
      </c>
    </row>
    <row r="12" s="1" customFormat="1" ht="25.5" customHeight="1" spans="1:15">
      <c r="A12" s="8">
        <v>8</v>
      </c>
      <c r="B12" s="9" t="s">
        <v>34</v>
      </c>
      <c r="C12" s="9" t="s">
        <v>35</v>
      </c>
      <c r="D12" s="24" t="s">
        <v>26</v>
      </c>
      <c r="E12" s="24"/>
      <c r="F12" s="10">
        <v>0.9</v>
      </c>
      <c r="G12" s="10">
        <v>0</v>
      </c>
      <c r="H12" s="10">
        <f t="shared" si="0"/>
        <v>0</v>
      </c>
      <c r="I12" s="10">
        <v>0</v>
      </c>
      <c r="J12" s="10">
        <f t="shared" si="1"/>
        <v>0</v>
      </c>
      <c r="K12" s="10">
        <v>0</v>
      </c>
      <c r="L12" s="10"/>
      <c r="M12" s="10">
        <f t="shared" ref="M12:M43" si="3">K12*F12</f>
        <v>0</v>
      </c>
      <c r="N12" s="10">
        <v>0</v>
      </c>
      <c r="O12" s="32">
        <f t="shared" si="2"/>
        <v>0</v>
      </c>
    </row>
    <row r="13" s="1" customFormat="1" ht="25.5" customHeight="1" spans="1:15">
      <c r="A13" s="8">
        <v>9</v>
      </c>
      <c r="B13" s="9" t="s">
        <v>36</v>
      </c>
      <c r="C13" s="9" t="s">
        <v>37</v>
      </c>
      <c r="D13" s="24" t="s">
        <v>29</v>
      </c>
      <c r="E13" s="24"/>
      <c r="F13" s="10">
        <v>1</v>
      </c>
      <c r="G13" s="10">
        <v>0</v>
      </c>
      <c r="H13" s="10">
        <f t="shared" si="0"/>
        <v>0</v>
      </c>
      <c r="I13" s="10">
        <v>0</v>
      </c>
      <c r="J13" s="10">
        <f t="shared" si="1"/>
        <v>0</v>
      </c>
      <c r="K13" s="10">
        <v>0</v>
      </c>
      <c r="L13" s="10"/>
      <c r="M13" s="10">
        <f t="shared" si="3"/>
        <v>0</v>
      </c>
      <c r="N13" s="10"/>
      <c r="O13" s="32"/>
    </row>
    <row r="14" s="1" customFormat="1" ht="25.5" customHeight="1" spans="1:15">
      <c r="A14" s="8">
        <v>10</v>
      </c>
      <c r="B14" s="9" t="s">
        <v>38</v>
      </c>
      <c r="C14" s="9" t="s">
        <v>39</v>
      </c>
      <c r="D14" s="24" t="s">
        <v>29</v>
      </c>
      <c r="E14" s="24"/>
      <c r="F14" s="10">
        <v>1</v>
      </c>
      <c r="G14" s="10">
        <v>0</v>
      </c>
      <c r="H14" s="10">
        <f t="shared" si="0"/>
        <v>0</v>
      </c>
      <c r="I14" s="10">
        <v>0</v>
      </c>
      <c r="J14" s="10">
        <f t="shared" si="1"/>
        <v>0</v>
      </c>
      <c r="K14" s="10">
        <v>0</v>
      </c>
      <c r="L14" s="10"/>
      <c r="M14" s="10">
        <f t="shared" si="3"/>
        <v>0</v>
      </c>
      <c r="N14" s="10"/>
      <c r="O14" s="32"/>
    </row>
    <row r="15" s="1" customFormat="1" ht="25.5" customHeight="1" spans="1:15">
      <c r="A15" s="8">
        <v>11</v>
      </c>
      <c r="B15" s="9" t="s">
        <v>40</v>
      </c>
      <c r="C15" s="9" t="s">
        <v>41</v>
      </c>
      <c r="D15" s="24" t="s">
        <v>29</v>
      </c>
      <c r="E15" s="24"/>
      <c r="F15" s="10">
        <v>2</v>
      </c>
      <c r="G15" s="10">
        <v>0</v>
      </c>
      <c r="H15" s="10">
        <f t="shared" si="0"/>
        <v>0</v>
      </c>
      <c r="I15" s="10">
        <v>0</v>
      </c>
      <c r="J15" s="10">
        <f t="shared" si="1"/>
        <v>0</v>
      </c>
      <c r="K15" s="10">
        <v>0</v>
      </c>
      <c r="L15" s="10"/>
      <c r="M15" s="10">
        <f t="shared" si="3"/>
        <v>0</v>
      </c>
      <c r="N15" s="10"/>
      <c r="O15" s="32"/>
    </row>
    <row r="16" s="1" customFormat="1" ht="14.25" customHeight="1" spans="1:15">
      <c r="A16" s="8">
        <v>12</v>
      </c>
      <c r="B16" s="9" t="s">
        <v>42</v>
      </c>
      <c r="C16" s="9" t="s">
        <v>43</v>
      </c>
      <c r="D16" s="24" t="s">
        <v>44</v>
      </c>
      <c r="E16" s="24"/>
      <c r="F16" s="10">
        <v>1</v>
      </c>
      <c r="G16" s="10">
        <v>0</v>
      </c>
      <c r="H16" s="10">
        <f t="shared" si="0"/>
        <v>0</v>
      </c>
      <c r="I16" s="10">
        <v>0</v>
      </c>
      <c r="J16" s="10">
        <f t="shared" si="1"/>
        <v>0</v>
      </c>
      <c r="K16" s="10">
        <v>0</v>
      </c>
      <c r="L16" s="10"/>
      <c r="M16" s="10">
        <f t="shared" si="3"/>
        <v>0</v>
      </c>
      <c r="N16" s="10">
        <v>0</v>
      </c>
      <c r="O16" s="32">
        <f>F16*N16</f>
        <v>0</v>
      </c>
    </row>
    <row r="17" s="1" customFormat="1" ht="14.25" customHeight="1" spans="1:15">
      <c r="A17" s="8">
        <v>13</v>
      </c>
      <c r="B17" s="9" t="s">
        <v>45</v>
      </c>
      <c r="C17" s="9" t="s">
        <v>46</v>
      </c>
      <c r="D17" s="24" t="s">
        <v>47</v>
      </c>
      <c r="E17" s="24"/>
      <c r="F17" s="10">
        <v>1</v>
      </c>
      <c r="G17" s="10">
        <v>0</v>
      </c>
      <c r="H17" s="10">
        <f t="shared" si="0"/>
        <v>0</v>
      </c>
      <c r="I17" s="10">
        <v>0</v>
      </c>
      <c r="J17" s="10">
        <f t="shared" si="1"/>
        <v>0</v>
      </c>
      <c r="K17" s="10">
        <v>0</v>
      </c>
      <c r="L17" s="10"/>
      <c r="M17" s="10">
        <f t="shared" si="3"/>
        <v>0</v>
      </c>
      <c r="N17" s="10">
        <v>0</v>
      </c>
      <c r="O17" s="32">
        <f t="shared" ref="O17:O43" si="4">F17*N17</f>
        <v>0</v>
      </c>
    </row>
    <row r="18" s="1" customFormat="1" ht="14.25" customHeight="1" spans="1:15">
      <c r="A18" s="8">
        <v>14</v>
      </c>
      <c r="B18" s="9" t="s">
        <v>48</v>
      </c>
      <c r="C18" s="9" t="s">
        <v>49</v>
      </c>
      <c r="D18" s="24" t="s">
        <v>47</v>
      </c>
      <c r="E18" s="24"/>
      <c r="F18" s="10">
        <v>1</v>
      </c>
      <c r="G18" s="10">
        <v>0</v>
      </c>
      <c r="H18" s="10">
        <f t="shared" si="0"/>
        <v>0</v>
      </c>
      <c r="I18" s="10">
        <v>0</v>
      </c>
      <c r="J18" s="10">
        <f t="shared" si="1"/>
        <v>0</v>
      </c>
      <c r="K18" s="10">
        <v>0</v>
      </c>
      <c r="L18" s="10"/>
      <c r="M18" s="10">
        <f t="shared" si="3"/>
        <v>0</v>
      </c>
      <c r="N18" s="10">
        <v>0</v>
      </c>
      <c r="O18" s="32">
        <f t="shared" si="4"/>
        <v>0</v>
      </c>
    </row>
    <row r="19" s="1" customFormat="1" ht="14.25" customHeight="1" spans="1:15">
      <c r="A19" s="8">
        <v>15</v>
      </c>
      <c r="B19" s="9" t="s">
        <v>50</v>
      </c>
      <c r="C19" s="9" t="s">
        <v>51</v>
      </c>
      <c r="D19" s="24" t="s">
        <v>47</v>
      </c>
      <c r="E19" s="24"/>
      <c r="F19" s="10">
        <v>2</v>
      </c>
      <c r="G19" s="10">
        <v>0</v>
      </c>
      <c r="H19" s="10">
        <f t="shared" si="0"/>
        <v>0</v>
      </c>
      <c r="I19" s="10">
        <v>0</v>
      </c>
      <c r="J19" s="10">
        <f t="shared" si="1"/>
        <v>0</v>
      </c>
      <c r="K19" s="10">
        <v>0</v>
      </c>
      <c r="L19" s="10"/>
      <c r="M19" s="10">
        <f t="shared" si="3"/>
        <v>0</v>
      </c>
      <c r="N19" s="10">
        <v>0</v>
      </c>
      <c r="O19" s="32">
        <f t="shared" si="4"/>
        <v>0</v>
      </c>
    </row>
    <row r="20" s="1" customFormat="1" ht="14.25" customHeight="1" spans="1:15">
      <c r="A20" s="8">
        <v>16</v>
      </c>
      <c r="B20" s="9" t="s">
        <v>52</v>
      </c>
      <c r="C20" s="9" t="s">
        <v>53</v>
      </c>
      <c r="D20" s="24" t="s">
        <v>54</v>
      </c>
      <c r="E20" s="24"/>
      <c r="F20" s="10">
        <v>1</v>
      </c>
      <c r="G20" s="10">
        <v>0</v>
      </c>
      <c r="H20" s="10">
        <f t="shared" si="0"/>
        <v>0</v>
      </c>
      <c r="I20" s="10">
        <v>0</v>
      </c>
      <c r="J20" s="10">
        <f t="shared" si="1"/>
        <v>0</v>
      </c>
      <c r="K20" s="10">
        <v>0</v>
      </c>
      <c r="L20" s="10"/>
      <c r="M20" s="10">
        <f t="shared" si="3"/>
        <v>0</v>
      </c>
      <c r="N20" s="10">
        <v>0</v>
      </c>
      <c r="O20" s="32">
        <f t="shared" si="4"/>
        <v>0</v>
      </c>
    </row>
    <row r="21" s="1" customFormat="1" ht="14.25" customHeight="1" spans="1:15">
      <c r="A21" s="8">
        <v>17</v>
      </c>
      <c r="B21" s="9" t="s">
        <v>55</v>
      </c>
      <c r="C21" s="9" t="s">
        <v>56</v>
      </c>
      <c r="D21" s="24" t="s">
        <v>47</v>
      </c>
      <c r="E21" s="24"/>
      <c r="F21" s="10">
        <v>1</v>
      </c>
      <c r="G21" s="10">
        <v>0</v>
      </c>
      <c r="H21" s="10">
        <f t="shared" si="0"/>
        <v>0</v>
      </c>
      <c r="I21" s="10">
        <v>0</v>
      </c>
      <c r="J21" s="10">
        <f t="shared" si="1"/>
        <v>0</v>
      </c>
      <c r="K21" s="10">
        <v>0</v>
      </c>
      <c r="L21" s="10"/>
      <c r="M21" s="10">
        <f t="shared" si="3"/>
        <v>0</v>
      </c>
      <c r="N21" s="10">
        <v>0</v>
      </c>
      <c r="O21" s="32">
        <f t="shared" si="4"/>
        <v>0</v>
      </c>
    </row>
    <row r="22" s="1" customFormat="1" ht="25.5" customHeight="1" spans="1:15">
      <c r="A22" s="8">
        <v>18</v>
      </c>
      <c r="B22" s="9" t="s">
        <v>57</v>
      </c>
      <c r="C22" s="9" t="s">
        <v>58</v>
      </c>
      <c r="D22" s="24" t="s">
        <v>47</v>
      </c>
      <c r="E22" s="24"/>
      <c r="F22" s="10">
        <v>2</v>
      </c>
      <c r="G22" s="10">
        <v>0</v>
      </c>
      <c r="H22" s="10">
        <f t="shared" si="0"/>
        <v>0</v>
      </c>
      <c r="I22" s="10">
        <v>0</v>
      </c>
      <c r="J22" s="10">
        <f t="shared" si="1"/>
        <v>0</v>
      </c>
      <c r="K22" s="10">
        <v>0</v>
      </c>
      <c r="L22" s="10"/>
      <c r="M22" s="10">
        <f t="shared" si="3"/>
        <v>0</v>
      </c>
      <c r="N22" s="10">
        <v>0</v>
      </c>
      <c r="O22" s="32">
        <f t="shared" si="4"/>
        <v>0</v>
      </c>
    </row>
    <row r="23" s="1" customFormat="1" ht="14.25" customHeight="1" spans="1:15">
      <c r="A23" s="8">
        <v>19</v>
      </c>
      <c r="B23" s="9" t="s">
        <v>59</v>
      </c>
      <c r="C23" s="9" t="s">
        <v>60</v>
      </c>
      <c r="D23" s="24" t="s">
        <v>61</v>
      </c>
      <c r="E23" s="24"/>
      <c r="F23" s="10">
        <v>1</v>
      </c>
      <c r="G23" s="10">
        <v>0</v>
      </c>
      <c r="H23" s="10">
        <f t="shared" si="0"/>
        <v>0</v>
      </c>
      <c r="I23" s="10">
        <v>0</v>
      </c>
      <c r="J23" s="10">
        <f t="shared" si="1"/>
        <v>0</v>
      </c>
      <c r="K23" s="10">
        <v>0</v>
      </c>
      <c r="L23" s="10"/>
      <c r="M23" s="10">
        <f t="shared" si="3"/>
        <v>0</v>
      </c>
      <c r="N23" s="10">
        <v>0</v>
      </c>
      <c r="O23" s="32">
        <f t="shared" si="4"/>
        <v>0</v>
      </c>
    </row>
    <row r="24" s="1" customFormat="1" ht="14.25" customHeight="1" spans="1:15">
      <c r="A24" s="8">
        <v>20</v>
      </c>
      <c r="B24" s="9" t="s">
        <v>62</v>
      </c>
      <c r="C24" s="9" t="s">
        <v>63</v>
      </c>
      <c r="D24" s="24" t="s">
        <v>54</v>
      </c>
      <c r="E24" s="24"/>
      <c r="F24" s="10">
        <v>3</v>
      </c>
      <c r="G24" s="10">
        <v>0</v>
      </c>
      <c r="H24" s="10">
        <f t="shared" si="0"/>
        <v>0</v>
      </c>
      <c r="I24" s="10">
        <v>0</v>
      </c>
      <c r="J24" s="10">
        <f t="shared" si="1"/>
        <v>0</v>
      </c>
      <c r="K24" s="10">
        <v>0</v>
      </c>
      <c r="L24" s="10"/>
      <c r="M24" s="10">
        <f t="shared" si="3"/>
        <v>0</v>
      </c>
      <c r="N24" s="10">
        <v>0</v>
      </c>
      <c r="O24" s="32">
        <f t="shared" si="4"/>
        <v>0</v>
      </c>
    </row>
    <row r="25" s="1" customFormat="1" ht="14.25" customHeight="1" spans="1:15">
      <c r="A25" s="21">
        <v>21</v>
      </c>
      <c r="B25" s="16" t="s">
        <v>64</v>
      </c>
      <c r="C25" s="16" t="s">
        <v>65</v>
      </c>
      <c r="D25" s="26" t="s">
        <v>66</v>
      </c>
      <c r="E25" s="26"/>
      <c r="F25" s="22">
        <v>2</v>
      </c>
      <c r="G25" s="10">
        <v>0</v>
      </c>
      <c r="H25" s="10">
        <f t="shared" si="0"/>
        <v>0</v>
      </c>
      <c r="I25" s="10">
        <v>0</v>
      </c>
      <c r="J25" s="10">
        <f t="shared" si="1"/>
        <v>0</v>
      </c>
      <c r="K25" s="10">
        <v>0</v>
      </c>
      <c r="L25" s="10"/>
      <c r="M25" s="10">
        <f t="shared" si="3"/>
        <v>0</v>
      </c>
      <c r="N25" s="10">
        <v>0</v>
      </c>
      <c r="O25" s="32">
        <f t="shared" si="4"/>
        <v>0</v>
      </c>
    </row>
    <row r="26" s="1" customFormat="1" ht="14.25" customHeight="1" spans="1:15">
      <c r="A26" s="8">
        <v>22</v>
      </c>
      <c r="B26" s="9" t="s">
        <v>67</v>
      </c>
      <c r="C26" s="9" t="s">
        <v>68</v>
      </c>
      <c r="D26" s="24" t="s">
        <v>66</v>
      </c>
      <c r="E26" s="24"/>
      <c r="F26" s="10">
        <v>2</v>
      </c>
      <c r="G26" s="10">
        <v>0</v>
      </c>
      <c r="H26" s="10">
        <f t="shared" si="0"/>
        <v>0</v>
      </c>
      <c r="I26" s="10">
        <v>0</v>
      </c>
      <c r="J26" s="10">
        <f t="shared" si="1"/>
        <v>0</v>
      </c>
      <c r="K26" s="10">
        <v>0</v>
      </c>
      <c r="L26" s="10"/>
      <c r="M26" s="10">
        <f t="shared" si="3"/>
        <v>0</v>
      </c>
      <c r="N26" s="10">
        <v>0</v>
      </c>
      <c r="O26" s="32">
        <f t="shared" si="4"/>
        <v>0</v>
      </c>
    </row>
    <row r="27" s="1" customFormat="1" ht="14.25" customHeight="1" spans="1:15">
      <c r="A27" s="8">
        <v>23</v>
      </c>
      <c r="B27" s="9" t="s">
        <v>69</v>
      </c>
      <c r="C27" s="9" t="s">
        <v>70</v>
      </c>
      <c r="D27" s="24" t="s">
        <v>66</v>
      </c>
      <c r="E27" s="24"/>
      <c r="F27" s="10">
        <v>2</v>
      </c>
      <c r="G27" s="10">
        <v>0</v>
      </c>
      <c r="H27" s="10">
        <f t="shared" si="0"/>
        <v>0</v>
      </c>
      <c r="I27" s="10">
        <v>0</v>
      </c>
      <c r="J27" s="10">
        <f t="shared" si="1"/>
        <v>0</v>
      </c>
      <c r="K27" s="10">
        <v>0</v>
      </c>
      <c r="L27" s="10"/>
      <c r="M27" s="10">
        <f t="shared" si="3"/>
        <v>0</v>
      </c>
      <c r="N27" s="10">
        <v>0</v>
      </c>
      <c r="O27" s="32">
        <f t="shared" si="4"/>
        <v>0</v>
      </c>
    </row>
    <row r="28" s="1" customFormat="1" ht="14.25" customHeight="1" spans="1:15">
      <c r="A28" s="8">
        <v>24</v>
      </c>
      <c r="B28" s="9" t="s">
        <v>71</v>
      </c>
      <c r="C28" s="9" t="s">
        <v>72</v>
      </c>
      <c r="D28" s="24" t="s">
        <v>73</v>
      </c>
      <c r="E28" s="24"/>
      <c r="F28" s="10">
        <v>2</v>
      </c>
      <c r="G28" s="10">
        <v>0</v>
      </c>
      <c r="H28" s="10">
        <f t="shared" si="0"/>
        <v>0</v>
      </c>
      <c r="I28" s="10">
        <v>0</v>
      </c>
      <c r="J28" s="10">
        <f t="shared" si="1"/>
        <v>0</v>
      </c>
      <c r="K28" s="10">
        <v>0</v>
      </c>
      <c r="L28" s="10"/>
      <c r="M28" s="10">
        <f t="shared" si="3"/>
        <v>0</v>
      </c>
      <c r="N28" s="10">
        <v>0</v>
      </c>
      <c r="O28" s="32">
        <f t="shared" si="4"/>
        <v>0</v>
      </c>
    </row>
    <row r="29" s="1" customFormat="1" ht="25.5" customHeight="1" spans="1:15">
      <c r="A29" s="8">
        <v>25</v>
      </c>
      <c r="B29" s="9" t="s">
        <v>74</v>
      </c>
      <c r="C29" s="9" t="s">
        <v>75</v>
      </c>
      <c r="D29" s="24" t="s">
        <v>17</v>
      </c>
      <c r="E29" s="24"/>
      <c r="F29" s="10">
        <v>1</v>
      </c>
      <c r="G29" s="10">
        <v>0</v>
      </c>
      <c r="H29" s="10">
        <f t="shared" si="0"/>
        <v>0</v>
      </c>
      <c r="I29" s="10">
        <v>0</v>
      </c>
      <c r="J29" s="10">
        <f t="shared" si="1"/>
        <v>0</v>
      </c>
      <c r="K29" s="10">
        <v>0</v>
      </c>
      <c r="L29" s="10"/>
      <c r="M29" s="10">
        <f t="shared" si="3"/>
        <v>0</v>
      </c>
      <c r="N29" s="10">
        <v>0</v>
      </c>
      <c r="O29" s="32">
        <f t="shared" si="4"/>
        <v>0</v>
      </c>
    </row>
    <row r="30" s="1" customFormat="1" ht="36.75" customHeight="1" spans="1:15">
      <c r="A30" s="8">
        <v>26</v>
      </c>
      <c r="B30" s="9" t="s">
        <v>76</v>
      </c>
      <c r="C30" s="9" t="s">
        <v>77</v>
      </c>
      <c r="D30" s="24" t="s">
        <v>78</v>
      </c>
      <c r="E30" s="24"/>
      <c r="F30" s="10">
        <v>1</v>
      </c>
      <c r="G30" s="10">
        <v>0</v>
      </c>
      <c r="H30" s="10">
        <f t="shared" si="0"/>
        <v>0</v>
      </c>
      <c r="I30" s="10">
        <v>0</v>
      </c>
      <c r="J30" s="10">
        <f t="shared" si="1"/>
        <v>0</v>
      </c>
      <c r="K30" s="10">
        <v>0</v>
      </c>
      <c r="L30" s="10"/>
      <c r="M30" s="10">
        <f t="shared" si="3"/>
        <v>0</v>
      </c>
      <c r="N30" s="10">
        <v>0</v>
      </c>
      <c r="O30" s="32">
        <f t="shared" si="4"/>
        <v>0</v>
      </c>
    </row>
    <row r="31" s="1" customFormat="1" ht="25.5" customHeight="1" spans="1:15">
      <c r="A31" s="8">
        <v>27</v>
      </c>
      <c r="B31" s="9" t="s">
        <v>79</v>
      </c>
      <c r="C31" s="9" t="s">
        <v>80</v>
      </c>
      <c r="D31" s="24" t="s">
        <v>81</v>
      </c>
      <c r="E31" s="24"/>
      <c r="F31" s="10">
        <v>1</v>
      </c>
      <c r="G31" s="10">
        <v>0</v>
      </c>
      <c r="H31" s="10">
        <f t="shared" si="0"/>
        <v>0</v>
      </c>
      <c r="I31" s="10">
        <v>0</v>
      </c>
      <c r="J31" s="10">
        <f t="shared" si="1"/>
        <v>0</v>
      </c>
      <c r="K31" s="10">
        <v>0</v>
      </c>
      <c r="L31" s="10"/>
      <c r="M31" s="10">
        <f t="shared" si="3"/>
        <v>0</v>
      </c>
      <c r="N31" s="10">
        <v>0</v>
      </c>
      <c r="O31" s="32">
        <f t="shared" si="4"/>
        <v>0</v>
      </c>
    </row>
    <row r="32" s="1" customFormat="1" ht="25.5" customHeight="1" spans="1:15">
      <c r="A32" s="8">
        <v>28</v>
      </c>
      <c r="B32" s="9" t="s">
        <v>82</v>
      </c>
      <c r="C32" s="9" t="s">
        <v>83</v>
      </c>
      <c r="D32" s="24" t="s">
        <v>17</v>
      </c>
      <c r="E32" s="24"/>
      <c r="F32" s="10">
        <v>1</v>
      </c>
      <c r="G32" s="10">
        <v>0</v>
      </c>
      <c r="H32" s="10">
        <f t="shared" si="0"/>
        <v>0</v>
      </c>
      <c r="I32" s="10">
        <v>0</v>
      </c>
      <c r="J32" s="10">
        <f t="shared" si="1"/>
        <v>0</v>
      </c>
      <c r="K32" s="10">
        <v>0</v>
      </c>
      <c r="L32" s="10"/>
      <c r="M32" s="10">
        <f t="shared" si="3"/>
        <v>0</v>
      </c>
      <c r="N32" s="10">
        <v>0</v>
      </c>
      <c r="O32" s="32">
        <f t="shared" si="4"/>
        <v>0</v>
      </c>
    </row>
    <row r="33" s="1" customFormat="1" ht="14.25" customHeight="1" spans="1:15">
      <c r="A33" s="8">
        <v>29</v>
      </c>
      <c r="B33" s="9" t="s">
        <v>84</v>
      </c>
      <c r="C33" s="9" t="s">
        <v>85</v>
      </c>
      <c r="D33" s="24" t="s">
        <v>78</v>
      </c>
      <c r="E33" s="24"/>
      <c r="F33" s="10">
        <v>1</v>
      </c>
      <c r="G33" s="10">
        <v>0</v>
      </c>
      <c r="H33" s="10">
        <f t="shared" si="0"/>
        <v>0</v>
      </c>
      <c r="I33" s="10">
        <v>0</v>
      </c>
      <c r="J33" s="10">
        <f t="shared" si="1"/>
        <v>0</v>
      </c>
      <c r="K33" s="10">
        <v>0</v>
      </c>
      <c r="L33" s="10"/>
      <c r="M33" s="10">
        <f t="shared" si="3"/>
        <v>0</v>
      </c>
      <c r="N33" s="10">
        <v>0</v>
      </c>
      <c r="O33" s="32">
        <f t="shared" si="4"/>
        <v>0</v>
      </c>
    </row>
    <row r="34" s="1" customFormat="1" ht="14.25" customHeight="1" spans="1:15">
      <c r="A34" s="8">
        <v>30</v>
      </c>
      <c r="B34" s="9" t="s">
        <v>86</v>
      </c>
      <c r="C34" s="9" t="s">
        <v>87</v>
      </c>
      <c r="D34" s="24" t="s">
        <v>17</v>
      </c>
      <c r="E34" s="24"/>
      <c r="F34" s="10">
        <v>1</v>
      </c>
      <c r="G34" s="10">
        <v>0</v>
      </c>
      <c r="H34" s="10">
        <f t="shared" si="0"/>
        <v>0</v>
      </c>
      <c r="I34" s="10">
        <v>0</v>
      </c>
      <c r="J34" s="10">
        <f t="shared" si="1"/>
        <v>0</v>
      </c>
      <c r="K34" s="10">
        <v>0</v>
      </c>
      <c r="L34" s="10"/>
      <c r="M34" s="10">
        <f t="shared" si="3"/>
        <v>0</v>
      </c>
      <c r="N34" s="10">
        <v>0</v>
      </c>
      <c r="O34" s="32">
        <f t="shared" si="4"/>
        <v>0</v>
      </c>
    </row>
    <row r="35" s="1" customFormat="1" ht="25.5" customHeight="1" spans="1:15">
      <c r="A35" s="8">
        <v>31</v>
      </c>
      <c r="B35" s="9" t="s">
        <v>88</v>
      </c>
      <c r="C35" s="9" t="s">
        <v>89</v>
      </c>
      <c r="D35" s="24" t="s">
        <v>78</v>
      </c>
      <c r="E35" s="24"/>
      <c r="F35" s="10">
        <v>3</v>
      </c>
      <c r="G35" s="10">
        <v>0</v>
      </c>
      <c r="H35" s="10">
        <f t="shared" si="0"/>
        <v>0</v>
      </c>
      <c r="I35" s="10">
        <v>0</v>
      </c>
      <c r="J35" s="10">
        <f t="shared" si="1"/>
        <v>0</v>
      </c>
      <c r="K35" s="10">
        <v>0</v>
      </c>
      <c r="L35" s="10"/>
      <c r="M35" s="10">
        <f t="shared" si="3"/>
        <v>0</v>
      </c>
      <c r="N35" s="10">
        <v>0</v>
      </c>
      <c r="O35" s="32">
        <f t="shared" si="4"/>
        <v>0</v>
      </c>
    </row>
    <row r="36" s="1" customFormat="1" ht="25.5" customHeight="1" spans="1:15">
      <c r="A36" s="8">
        <v>32</v>
      </c>
      <c r="B36" s="9" t="s">
        <v>90</v>
      </c>
      <c r="C36" s="9" t="s">
        <v>91</v>
      </c>
      <c r="D36" s="24" t="s">
        <v>78</v>
      </c>
      <c r="E36" s="24"/>
      <c r="F36" s="10">
        <v>6</v>
      </c>
      <c r="G36" s="10">
        <v>0</v>
      </c>
      <c r="H36" s="10">
        <f t="shared" si="0"/>
        <v>0</v>
      </c>
      <c r="I36" s="10">
        <v>0</v>
      </c>
      <c r="J36" s="10">
        <f t="shared" si="1"/>
        <v>0</v>
      </c>
      <c r="K36" s="10">
        <v>0</v>
      </c>
      <c r="L36" s="10"/>
      <c r="M36" s="10">
        <f t="shared" si="3"/>
        <v>0</v>
      </c>
      <c r="N36" s="10">
        <v>0</v>
      </c>
      <c r="O36" s="32">
        <f t="shared" si="4"/>
        <v>0</v>
      </c>
    </row>
    <row r="37" s="1" customFormat="1" ht="25.5" customHeight="1" spans="1:15">
      <c r="A37" s="8">
        <v>33</v>
      </c>
      <c r="B37" s="9" t="s">
        <v>92</v>
      </c>
      <c r="C37" s="9" t="s">
        <v>93</v>
      </c>
      <c r="D37" s="24" t="s">
        <v>78</v>
      </c>
      <c r="E37" s="24"/>
      <c r="F37" s="10">
        <v>2</v>
      </c>
      <c r="G37" s="10">
        <v>0</v>
      </c>
      <c r="H37" s="10">
        <f t="shared" si="0"/>
        <v>0</v>
      </c>
      <c r="I37" s="10">
        <v>0</v>
      </c>
      <c r="J37" s="10">
        <f t="shared" si="1"/>
        <v>0</v>
      </c>
      <c r="K37" s="10">
        <v>0</v>
      </c>
      <c r="L37" s="10"/>
      <c r="M37" s="10">
        <f t="shared" si="3"/>
        <v>0</v>
      </c>
      <c r="N37" s="10">
        <v>0</v>
      </c>
      <c r="O37" s="32">
        <f t="shared" si="4"/>
        <v>0</v>
      </c>
    </row>
    <row r="38" s="1" customFormat="1" ht="25.5" customHeight="1" spans="1:15">
      <c r="A38" s="8">
        <v>34</v>
      </c>
      <c r="B38" s="9" t="s">
        <v>94</v>
      </c>
      <c r="C38" s="9" t="s">
        <v>95</v>
      </c>
      <c r="D38" s="24" t="s">
        <v>81</v>
      </c>
      <c r="E38" s="24"/>
      <c r="F38" s="10">
        <v>3</v>
      </c>
      <c r="G38" s="10">
        <v>0</v>
      </c>
      <c r="H38" s="10">
        <f t="shared" si="0"/>
        <v>0</v>
      </c>
      <c r="I38" s="10">
        <v>0</v>
      </c>
      <c r="J38" s="10">
        <f t="shared" si="1"/>
        <v>0</v>
      </c>
      <c r="K38" s="10">
        <v>0</v>
      </c>
      <c r="L38" s="10"/>
      <c r="M38" s="10">
        <f t="shared" si="3"/>
        <v>0</v>
      </c>
      <c r="N38" s="10">
        <v>0</v>
      </c>
      <c r="O38" s="32">
        <f t="shared" si="4"/>
        <v>0</v>
      </c>
    </row>
    <row r="39" s="1" customFormat="1" ht="25.5" customHeight="1" spans="1:15">
      <c r="A39" s="8">
        <v>35</v>
      </c>
      <c r="B39" s="9" t="s">
        <v>96</v>
      </c>
      <c r="C39" s="9" t="s">
        <v>97</v>
      </c>
      <c r="D39" s="24" t="s">
        <v>81</v>
      </c>
      <c r="E39" s="24"/>
      <c r="F39" s="10">
        <v>2</v>
      </c>
      <c r="G39" s="10">
        <v>0</v>
      </c>
      <c r="H39" s="10">
        <f t="shared" si="0"/>
        <v>0</v>
      </c>
      <c r="I39" s="10">
        <v>0</v>
      </c>
      <c r="J39" s="10">
        <f t="shared" si="1"/>
        <v>0</v>
      </c>
      <c r="K39" s="10">
        <v>0</v>
      </c>
      <c r="L39" s="10"/>
      <c r="M39" s="10">
        <f t="shared" si="3"/>
        <v>0</v>
      </c>
      <c r="N39" s="10">
        <v>0</v>
      </c>
      <c r="O39" s="32">
        <f t="shared" si="4"/>
        <v>0</v>
      </c>
    </row>
    <row r="40" s="1" customFormat="1" ht="14.25" customHeight="1" spans="1:15">
      <c r="A40" s="8">
        <v>36</v>
      </c>
      <c r="B40" s="9" t="s">
        <v>98</v>
      </c>
      <c r="C40" s="9" t="s">
        <v>99</v>
      </c>
      <c r="D40" s="24" t="s">
        <v>100</v>
      </c>
      <c r="E40" s="24"/>
      <c r="F40" s="10">
        <v>1</v>
      </c>
      <c r="G40" s="10">
        <v>0</v>
      </c>
      <c r="H40" s="10">
        <f t="shared" si="0"/>
        <v>0</v>
      </c>
      <c r="I40" s="10">
        <v>0</v>
      </c>
      <c r="J40" s="10">
        <f t="shared" si="1"/>
        <v>0</v>
      </c>
      <c r="K40" s="10">
        <v>0</v>
      </c>
      <c r="L40" s="10"/>
      <c r="M40" s="10">
        <f t="shared" si="3"/>
        <v>0</v>
      </c>
      <c r="N40" s="10">
        <v>0</v>
      </c>
      <c r="O40" s="32">
        <f t="shared" si="4"/>
        <v>0</v>
      </c>
    </row>
    <row r="41" s="1" customFormat="1" ht="14.25" customHeight="1" spans="1:15">
      <c r="A41" s="8">
        <v>37</v>
      </c>
      <c r="B41" s="9" t="s">
        <v>101</v>
      </c>
      <c r="C41" s="9" t="s">
        <v>102</v>
      </c>
      <c r="D41" s="24" t="s">
        <v>100</v>
      </c>
      <c r="E41" s="24"/>
      <c r="F41" s="10">
        <v>1</v>
      </c>
      <c r="G41" s="10">
        <v>0</v>
      </c>
      <c r="H41" s="10">
        <f t="shared" si="0"/>
        <v>0</v>
      </c>
      <c r="I41" s="10">
        <v>0</v>
      </c>
      <c r="J41" s="10">
        <f t="shared" si="1"/>
        <v>0</v>
      </c>
      <c r="K41" s="10">
        <v>0</v>
      </c>
      <c r="L41" s="10"/>
      <c r="M41" s="10">
        <f t="shared" si="3"/>
        <v>0</v>
      </c>
      <c r="N41" s="10">
        <v>0</v>
      </c>
      <c r="O41" s="32">
        <f t="shared" si="4"/>
        <v>0</v>
      </c>
    </row>
    <row r="42" s="1" customFormat="1" ht="14.25" customHeight="1" spans="1:15">
      <c r="A42" s="8">
        <v>38</v>
      </c>
      <c r="B42" s="9" t="s">
        <v>103</v>
      </c>
      <c r="C42" s="9" t="s">
        <v>104</v>
      </c>
      <c r="D42" s="24" t="s">
        <v>47</v>
      </c>
      <c r="E42" s="24"/>
      <c r="F42" s="10">
        <v>1</v>
      </c>
      <c r="G42" s="10">
        <v>0</v>
      </c>
      <c r="H42" s="10">
        <f t="shared" si="0"/>
        <v>0</v>
      </c>
      <c r="I42" s="10">
        <v>0</v>
      </c>
      <c r="J42" s="10">
        <f t="shared" si="1"/>
        <v>0</v>
      </c>
      <c r="K42" s="10">
        <v>0</v>
      </c>
      <c r="L42" s="10"/>
      <c r="M42" s="10">
        <f t="shared" si="3"/>
        <v>0</v>
      </c>
      <c r="N42" s="10">
        <v>0</v>
      </c>
      <c r="O42" s="32">
        <f t="shared" si="4"/>
        <v>0</v>
      </c>
    </row>
    <row r="43" s="1" customFormat="1" ht="25.5" customHeight="1" spans="1:15">
      <c r="A43" s="8">
        <v>39</v>
      </c>
      <c r="B43" s="9" t="s">
        <v>105</v>
      </c>
      <c r="C43" s="9" t="s">
        <v>106</v>
      </c>
      <c r="D43" s="24" t="s">
        <v>107</v>
      </c>
      <c r="E43" s="24"/>
      <c r="F43" s="10">
        <v>8</v>
      </c>
      <c r="G43" s="10">
        <v>0</v>
      </c>
      <c r="H43" s="10">
        <f t="shared" si="0"/>
        <v>0</v>
      </c>
      <c r="I43" s="10">
        <v>0</v>
      </c>
      <c r="J43" s="10">
        <f t="shared" si="1"/>
        <v>0</v>
      </c>
      <c r="K43" s="10">
        <v>0</v>
      </c>
      <c r="L43" s="10"/>
      <c r="M43" s="10">
        <f t="shared" si="3"/>
        <v>0</v>
      </c>
      <c r="N43" s="10">
        <v>0</v>
      </c>
      <c r="O43" s="32">
        <f t="shared" si="4"/>
        <v>0</v>
      </c>
    </row>
    <row r="44" s="1" customFormat="1" ht="25.5" customHeight="1" spans="1:15">
      <c r="A44" s="27"/>
      <c r="B44" s="28"/>
      <c r="C44" s="29" t="s">
        <v>108</v>
      </c>
      <c r="D44" s="28"/>
      <c r="E44" s="28"/>
      <c r="F44" s="28"/>
      <c r="G44" s="30">
        <v>0</v>
      </c>
      <c r="H44" s="30">
        <v>0</v>
      </c>
      <c r="I44" s="28"/>
      <c r="J44" s="30">
        <v>0</v>
      </c>
      <c r="K44" s="28"/>
      <c r="L44" s="28"/>
      <c r="M44" s="30">
        <v>0</v>
      </c>
      <c r="N44" s="10"/>
      <c r="O44" s="34">
        <v>0</v>
      </c>
    </row>
  </sheetData>
  <mergeCells count="94">
    <mergeCell ref="A1:O1"/>
    <mergeCell ref="A2:K2"/>
    <mergeCell ref="L2:O2"/>
    <mergeCell ref="I3:J3"/>
    <mergeCell ref="K3:M3"/>
    <mergeCell ref="N3:O3"/>
    <mergeCell ref="K4:L4"/>
    <mergeCell ref="D5:E5"/>
    <mergeCell ref="K5:L5"/>
    <mergeCell ref="D6:E6"/>
    <mergeCell ref="K6:L6"/>
    <mergeCell ref="D7:E7"/>
    <mergeCell ref="K7:L7"/>
    <mergeCell ref="D8:E8"/>
    <mergeCell ref="K8:L8"/>
    <mergeCell ref="D9:E9"/>
    <mergeCell ref="K9:L9"/>
    <mergeCell ref="D10:E10"/>
    <mergeCell ref="K10:L10"/>
    <mergeCell ref="D11:E11"/>
    <mergeCell ref="K11:L11"/>
    <mergeCell ref="D12:E12"/>
    <mergeCell ref="K12:L12"/>
    <mergeCell ref="D13:E13"/>
    <mergeCell ref="K13:L13"/>
    <mergeCell ref="D14:E14"/>
    <mergeCell ref="K14:L14"/>
    <mergeCell ref="D15:E15"/>
    <mergeCell ref="K15:L15"/>
    <mergeCell ref="D16:E16"/>
    <mergeCell ref="K16:L16"/>
    <mergeCell ref="D17:E17"/>
    <mergeCell ref="K17:L17"/>
    <mergeCell ref="D18:E18"/>
    <mergeCell ref="K18:L18"/>
    <mergeCell ref="D19:E19"/>
    <mergeCell ref="K19:L19"/>
    <mergeCell ref="D20:E20"/>
    <mergeCell ref="K20:L20"/>
    <mergeCell ref="D21:E21"/>
    <mergeCell ref="K21:L21"/>
    <mergeCell ref="D22:E22"/>
    <mergeCell ref="K22:L22"/>
    <mergeCell ref="D23:E23"/>
    <mergeCell ref="K23:L23"/>
    <mergeCell ref="D24:E24"/>
    <mergeCell ref="K24:L24"/>
    <mergeCell ref="D25:E25"/>
    <mergeCell ref="K25:L25"/>
    <mergeCell ref="D26:E26"/>
    <mergeCell ref="K26:L26"/>
    <mergeCell ref="D27:E27"/>
    <mergeCell ref="K27:L27"/>
    <mergeCell ref="D28:E28"/>
    <mergeCell ref="K28:L28"/>
    <mergeCell ref="D29:E29"/>
    <mergeCell ref="K29:L29"/>
    <mergeCell ref="D30:E30"/>
    <mergeCell ref="K30:L30"/>
    <mergeCell ref="D31:E31"/>
    <mergeCell ref="K31:L31"/>
    <mergeCell ref="D32:E32"/>
    <mergeCell ref="K32:L32"/>
    <mergeCell ref="D33:E33"/>
    <mergeCell ref="K33:L33"/>
    <mergeCell ref="D34:E34"/>
    <mergeCell ref="K34:L34"/>
    <mergeCell ref="D35:E35"/>
    <mergeCell ref="K35:L35"/>
    <mergeCell ref="D36:E36"/>
    <mergeCell ref="K36:L36"/>
    <mergeCell ref="D37:E37"/>
    <mergeCell ref="K37:L37"/>
    <mergeCell ref="D38:E38"/>
    <mergeCell ref="K38:L38"/>
    <mergeCell ref="D39:E39"/>
    <mergeCell ref="K39:L39"/>
    <mergeCell ref="D40:E40"/>
    <mergeCell ref="K40:L40"/>
    <mergeCell ref="D41:E41"/>
    <mergeCell ref="K41:L41"/>
    <mergeCell ref="D42:E42"/>
    <mergeCell ref="K42:L42"/>
    <mergeCell ref="D43:E43"/>
    <mergeCell ref="K43:L43"/>
    <mergeCell ref="D44:E44"/>
    <mergeCell ref="K44:L44"/>
    <mergeCell ref="A3:A4"/>
    <mergeCell ref="B3:B4"/>
    <mergeCell ref="C3:C4"/>
    <mergeCell ref="F3:F4"/>
    <mergeCell ref="G3:G4"/>
    <mergeCell ref="H3:H4"/>
    <mergeCell ref="D3:E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F9" sqref="F9"/>
    </sheetView>
  </sheetViews>
  <sheetFormatPr defaultColWidth="9" defaultRowHeight="13.5" outlineLevelCol="2"/>
  <cols>
    <col min="1" max="1" width="22.625" customWidth="1"/>
    <col min="2" max="2" width="8.625" customWidth="1"/>
    <col min="3" max="3" width="45.625" customWidth="1"/>
  </cols>
  <sheetData>
    <row r="1" s="35" customFormat="1" ht="82" customHeight="1" spans="1:3">
      <c r="A1" s="36" t="s">
        <v>109</v>
      </c>
      <c r="B1" s="37"/>
      <c r="C1" s="37"/>
    </row>
    <row r="2" ht="61" customHeight="1" spans="1:3">
      <c r="A2" s="38" t="s">
        <v>110</v>
      </c>
      <c r="B2" s="38"/>
      <c r="C2" s="38"/>
    </row>
    <row r="3" ht="72" customHeight="1" spans="1:3">
      <c r="A3" s="39" t="s">
        <v>111</v>
      </c>
      <c r="B3" s="40" t="s">
        <v>112</v>
      </c>
      <c r="C3" s="41">
        <f>867399.52-71620.14</f>
        <v>795779.38</v>
      </c>
    </row>
    <row r="4" ht="41" customHeight="1" spans="1:3">
      <c r="A4" s="42" t="s">
        <v>113</v>
      </c>
      <c r="B4" s="43" t="s">
        <v>114</v>
      </c>
      <c r="C4" s="44">
        <f>C3</f>
        <v>795779.38</v>
      </c>
    </row>
    <row r="5" ht="37" customHeight="1" spans="1:3">
      <c r="A5" s="39" t="s">
        <v>115</v>
      </c>
      <c r="B5" s="45" t="s">
        <v>112</v>
      </c>
      <c r="C5" s="41">
        <v>7741.28</v>
      </c>
    </row>
    <row r="6" ht="43" customHeight="1" spans="1:3">
      <c r="A6" s="45"/>
      <c r="B6" s="45" t="s">
        <v>116</v>
      </c>
      <c r="C6" s="44">
        <f>C5</f>
        <v>7741.28</v>
      </c>
    </row>
    <row r="7" ht="14.25" spans="1:3">
      <c r="A7" s="46"/>
      <c r="B7" s="47"/>
      <c r="C7" s="47"/>
    </row>
    <row r="8" ht="14.25" spans="1:3">
      <c r="A8" s="47"/>
      <c r="B8" s="47"/>
      <c r="C8" s="47"/>
    </row>
    <row r="9" ht="14.25" spans="1:3">
      <c r="A9" s="47" t="s">
        <v>113</v>
      </c>
      <c r="B9" s="48" t="s">
        <v>113</v>
      </c>
      <c r="C9" s="48"/>
    </row>
    <row r="10" ht="84" customHeight="1" spans="1:3">
      <c r="A10" s="47" t="s">
        <v>117</v>
      </c>
      <c r="B10" s="49" t="s">
        <v>113</v>
      </c>
      <c r="C10" s="49"/>
    </row>
    <row r="11" ht="48" customHeight="1" spans="1:3">
      <c r="A11" s="47" t="s">
        <v>118</v>
      </c>
      <c r="B11" s="49"/>
      <c r="C11" s="49"/>
    </row>
    <row r="12" ht="42" customHeight="1" spans="1:3">
      <c r="A12" s="47" t="s">
        <v>119</v>
      </c>
      <c r="B12" s="49"/>
      <c r="C12" s="49"/>
    </row>
    <row r="13" ht="14.25" spans="1:3">
      <c r="A13" s="47" t="s">
        <v>113</v>
      </c>
      <c r="B13" s="50"/>
      <c r="C13" s="50"/>
    </row>
    <row r="14" ht="108" customHeight="1" spans="1:3">
      <c r="A14" s="42" t="s">
        <v>113</v>
      </c>
      <c r="B14" s="47" t="s">
        <v>120</v>
      </c>
      <c r="C14" s="47"/>
    </row>
  </sheetData>
  <mergeCells count="10">
    <mergeCell ref="A1:C1"/>
    <mergeCell ref="A2:C2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" right="0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opLeftCell="A22" workbookViewId="0">
      <selection activeCell="A2" sqref="A2:K2"/>
    </sheetView>
  </sheetViews>
  <sheetFormatPr defaultColWidth="7.875" defaultRowHeight="11.25"/>
  <cols>
    <col min="1" max="1" width="5.54166666666667" style="1" customWidth="1"/>
    <col min="2" max="2" width="9.625" style="1" customWidth="1"/>
    <col min="3" max="3" width="27.5666666666667" style="1" customWidth="1"/>
    <col min="4" max="4" width="2.775" style="1" customWidth="1"/>
    <col min="5" max="5" width="2.475" style="1" customWidth="1"/>
    <col min="6" max="6" width="7.125" style="1" customWidth="1"/>
    <col min="7" max="7" width="9.875" style="1" customWidth="1"/>
    <col min="8" max="8" width="10.875" style="1" customWidth="1"/>
    <col min="9" max="9" width="8.875" style="1" customWidth="1"/>
    <col min="10" max="10" width="9.25" style="1" customWidth="1"/>
    <col min="11" max="11" width="5.875" style="1" customWidth="1"/>
    <col min="12" max="12" width="1.6" style="1" customWidth="1"/>
    <col min="13" max="13" width="10" style="1" customWidth="1"/>
    <col min="14" max="14" width="9.25" style="1" customWidth="1"/>
    <col min="15" max="15" width="12.4" style="1" customWidth="1"/>
    <col min="16" max="16384" width="7.875" style="1"/>
  </cols>
  <sheetData>
    <row r="1" s="1" customFormat="1" ht="23.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5.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</row>
    <row r="3" s="1" customFormat="1" spans="1:15">
      <c r="A3" s="5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/>
      <c r="K3" s="6" t="s">
        <v>10</v>
      </c>
      <c r="L3" s="6"/>
      <c r="M3" s="6"/>
      <c r="N3" s="6" t="s">
        <v>11</v>
      </c>
      <c r="O3" s="7"/>
    </row>
    <row r="4" s="1" customFormat="1" ht="14.25" customHeight="1" spans="1:15">
      <c r="A4" s="8"/>
      <c r="B4" s="24"/>
      <c r="C4" s="24"/>
      <c r="D4" s="24"/>
      <c r="E4" s="24"/>
      <c r="F4" s="24"/>
      <c r="G4" s="24"/>
      <c r="H4" s="24"/>
      <c r="I4" s="24" t="s">
        <v>12</v>
      </c>
      <c r="J4" s="24" t="s">
        <v>13</v>
      </c>
      <c r="K4" s="24" t="s">
        <v>12</v>
      </c>
      <c r="L4" s="24"/>
      <c r="M4" s="24" t="s">
        <v>14</v>
      </c>
      <c r="N4" s="24" t="s">
        <v>12</v>
      </c>
      <c r="O4" s="31" t="s">
        <v>13</v>
      </c>
    </row>
    <row r="5" s="1" customFormat="1" ht="25.5" customHeight="1" spans="1:15">
      <c r="A5" s="8">
        <v>1</v>
      </c>
      <c r="B5" s="9" t="s">
        <v>15</v>
      </c>
      <c r="C5" s="9" t="s">
        <v>16</v>
      </c>
      <c r="D5" s="24" t="s">
        <v>17</v>
      </c>
      <c r="E5" s="24"/>
      <c r="F5" s="10">
        <v>1</v>
      </c>
      <c r="G5" s="10">
        <v>442485.24</v>
      </c>
      <c r="H5" s="10">
        <v>442485.24</v>
      </c>
      <c r="I5" s="10">
        <v>760.63</v>
      </c>
      <c r="J5" s="10">
        <v>760.63</v>
      </c>
      <c r="K5" s="10">
        <v>440350.39</v>
      </c>
      <c r="L5" s="10"/>
      <c r="M5" s="10">
        <v>440350.39</v>
      </c>
      <c r="N5" s="10">
        <v>412.23</v>
      </c>
      <c r="O5" s="32">
        <v>412.23</v>
      </c>
    </row>
    <row r="6" s="1" customFormat="1" ht="14.25" customHeight="1" spans="1:15">
      <c r="A6" s="8">
        <v>2</v>
      </c>
      <c r="B6" s="9" t="s">
        <v>18</v>
      </c>
      <c r="C6" s="9" t="s">
        <v>19</v>
      </c>
      <c r="D6" s="24" t="s">
        <v>20</v>
      </c>
      <c r="E6" s="24"/>
      <c r="F6" s="10">
        <v>750</v>
      </c>
      <c r="G6" s="10">
        <v>2.49</v>
      </c>
      <c r="H6" s="10">
        <v>1867.5</v>
      </c>
      <c r="I6" s="10">
        <v>0.5</v>
      </c>
      <c r="J6" s="10">
        <v>375</v>
      </c>
      <c r="K6" s="10"/>
      <c r="L6" s="10"/>
      <c r="M6" s="10"/>
      <c r="N6" s="10">
        <v>1.21</v>
      </c>
      <c r="O6" s="32">
        <v>907.5</v>
      </c>
    </row>
    <row r="7" s="1" customFormat="1" ht="14.25" customHeight="1" spans="1:15">
      <c r="A7" s="8">
        <v>3</v>
      </c>
      <c r="B7" s="9" t="s">
        <v>21</v>
      </c>
      <c r="C7" s="9" t="s">
        <v>22</v>
      </c>
      <c r="D7" s="24" t="s">
        <v>23</v>
      </c>
      <c r="E7" s="24"/>
      <c r="F7" s="10">
        <v>15</v>
      </c>
      <c r="G7" s="10">
        <v>115.92</v>
      </c>
      <c r="H7" s="10">
        <v>1738.8</v>
      </c>
      <c r="I7" s="10">
        <v>11.5</v>
      </c>
      <c r="J7" s="10">
        <v>172.5</v>
      </c>
      <c r="K7" s="10">
        <v>1.29</v>
      </c>
      <c r="L7" s="10"/>
      <c r="M7" s="10">
        <v>19.35</v>
      </c>
      <c r="N7" s="10">
        <v>76.01</v>
      </c>
      <c r="O7" s="32">
        <v>1140.15</v>
      </c>
    </row>
    <row r="8" s="1" customFormat="1" ht="25.5" customHeight="1" spans="1:15">
      <c r="A8" s="8">
        <v>4</v>
      </c>
      <c r="B8" s="9" t="s">
        <v>24</v>
      </c>
      <c r="C8" s="9" t="s">
        <v>25</v>
      </c>
      <c r="D8" s="24" t="s">
        <v>26</v>
      </c>
      <c r="E8" s="24"/>
      <c r="F8" s="10">
        <v>0.3</v>
      </c>
      <c r="G8" s="10">
        <v>1016.82</v>
      </c>
      <c r="H8" s="10">
        <v>305.05</v>
      </c>
      <c r="I8" s="10">
        <v>515.88</v>
      </c>
      <c r="J8" s="10">
        <v>154.76</v>
      </c>
      <c r="K8" s="10"/>
      <c r="L8" s="10"/>
      <c r="M8" s="10"/>
      <c r="N8" s="10">
        <v>88.32</v>
      </c>
      <c r="O8" s="32">
        <v>26.5</v>
      </c>
    </row>
    <row r="9" s="1" customFormat="1" ht="25.5" customHeight="1" spans="1:15">
      <c r="A9" s="8">
        <v>5</v>
      </c>
      <c r="B9" s="9" t="s">
        <v>27</v>
      </c>
      <c r="C9" s="9" t="s">
        <v>28</v>
      </c>
      <c r="D9" s="24" t="s">
        <v>29</v>
      </c>
      <c r="E9" s="24"/>
      <c r="F9" s="10">
        <v>1</v>
      </c>
      <c r="G9" s="10">
        <v>126.57</v>
      </c>
      <c r="H9" s="10">
        <v>126.57</v>
      </c>
      <c r="I9" s="10">
        <v>71.75</v>
      </c>
      <c r="J9" s="10">
        <v>71.75</v>
      </c>
      <c r="K9" s="10"/>
      <c r="L9" s="10"/>
      <c r="M9" s="10"/>
      <c r="N9" s="10"/>
      <c r="O9" s="32"/>
    </row>
    <row r="10" s="1" customFormat="1" ht="25.5" customHeight="1" spans="1:15">
      <c r="A10" s="8">
        <v>6</v>
      </c>
      <c r="B10" s="9" t="s">
        <v>30</v>
      </c>
      <c r="C10" s="9" t="s">
        <v>31</v>
      </c>
      <c r="D10" s="24" t="s">
        <v>29</v>
      </c>
      <c r="E10" s="24"/>
      <c r="F10" s="10">
        <v>1</v>
      </c>
      <c r="G10" s="10">
        <v>291.51</v>
      </c>
      <c r="H10" s="10">
        <v>291.51</v>
      </c>
      <c r="I10" s="10">
        <v>165.25</v>
      </c>
      <c r="J10" s="10">
        <v>165.25</v>
      </c>
      <c r="K10" s="10"/>
      <c r="L10" s="10"/>
      <c r="M10" s="10"/>
      <c r="N10" s="10"/>
      <c r="O10" s="32"/>
    </row>
    <row r="11" s="1" customFormat="1" ht="25.5" customHeight="1" spans="1:15">
      <c r="A11" s="8">
        <v>7</v>
      </c>
      <c r="B11" s="9" t="s">
        <v>32</v>
      </c>
      <c r="C11" s="9" t="s">
        <v>33</v>
      </c>
      <c r="D11" s="24" t="s">
        <v>26</v>
      </c>
      <c r="E11" s="24"/>
      <c r="F11" s="10">
        <v>1.2</v>
      </c>
      <c r="G11" s="10">
        <v>34981.86</v>
      </c>
      <c r="H11" s="10">
        <v>41978.23</v>
      </c>
      <c r="I11" s="10">
        <v>959.48</v>
      </c>
      <c r="J11" s="10">
        <v>1151.38</v>
      </c>
      <c r="K11" s="10">
        <v>32981.83</v>
      </c>
      <c r="L11" s="10"/>
      <c r="M11" s="10">
        <v>33013.2</v>
      </c>
      <c r="N11" s="10">
        <v>237.9</v>
      </c>
      <c r="O11" s="32">
        <v>285.48</v>
      </c>
    </row>
    <row r="12" s="1" customFormat="1" ht="25.5" customHeight="1" spans="1:15">
      <c r="A12" s="8">
        <v>8</v>
      </c>
      <c r="B12" s="9" t="s">
        <v>34</v>
      </c>
      <c r="C12" s="9" t="s">
        <v>35</v>
      </c>
      <c r="D12" s="24" t="s">
        <v>26</v>
      </c>
      <c r="E12" s="24"/>
      <c r="F12" s="10">
        <v>0.9</v>
      </c>
      <c r="G12" s="10">
        <v>20403.57</v>
      </c>
      <c r="H12" s="10">
        <v>18363.21</v>
      </c>
      <c r="I12" s="10">
        <v>567.47</v>
      </c>
      <c r="J12" s="10">
        <v>510.72</v>
      </c>
      <c r="K12" s="10">
        <v>19285.26</v>
      </c>
      <c r="L12" s="10"/>
      <c r="M12" s="10">
        <v>19275.73</v>
      </c>
      <c r="N12" s="10">
        <v>88.32</v>
      </c>
      <c r="O12" s="32">
        <v>79.49</v>
      </c>
    </row>
    <row r="13" s="1" customFormat="1" ht="25.5" customHeight="1" spans="1:15">
      <c r="A13" s="8">
        <v>9</v>
      </c>
      <c r="B13" s="9" t="s">
        <v>36</v>
      </c>
      <c r="C13" s="9" t="s">
        <v>37</v>
      </c>
      <c r="D13" s="24" t="s">
        <v>29</v>
      </c>
      <c r="E13" s="24"/>
      <c r="F13" s="10">
        <v>1</v>
      </c>
      <c r="G13" s="10">
        <v>2703.16</v>
      </c>
      <c r="H13" s="10">
        <v>2703.16</v>
      </c>
      <c r="I13" s="10">
        <v>209.5</v>
      </c>
      <c r="J13" s="10">
        <v>209.5</v>
      </c>
      <c r="K13" s="10">
        <v>2333.59</v>
      </c>
      <c r="L13" s="10"/>
      <c r="M13" s="10">
        <v>2333.59</v>
      </c>
      <c r="N13" s="10"/>
      <c r="O13" s="32"/>
    </row>
    <row r="14" s="1" customFormat="1" ht="25.5" customHeight="1" spans="1:15">
      <c r="A14" s="8">
        <v>10</v>
      </c>
      <c r="B14" s="9" t="s">
        <v>38</v>
      </c>
      <c r="C14" s="9" t="s">
        <v>39</v>
      </c>
      <c r="D14" s="24" t="s">
        <v>29</v>
      </c>
      <c r="E14" s="24"/>
      <c r="F14" s="10">
        <v>1</v>
      </c>
      <c r="G14" s="10">
        <v>2012.26</v>
      </c>
      <c r="H14" s="10">
        <v>2012.26</v>
      </c>
      <c r="I14" s="10">
        <v>93.75</v>
      </c>
      <c r="J14" s="10">
        <v>93.75</v>
      </c>
      <c r="K14" s="10">
        <v>1846.88</v>
      </c>
      <c r="L14" s="10"/>
      <c r="M14" s="10">
        <v>1846.88</v>
      </c>
      <c r="N14" s="10"/>
      <c r="O14" s="32"/>
    </row>
    <row r="15" s="1" customFormat="1" ht="25.5" customHeight="1" spans="1:15">
      <c r="A15" s="8">
        <v>11</v>
      </c>
      <c r="B15" s="9" t="s">
        <v>40</v>
      </c>
      <c r="C15" s="9" t="s">
        <v>41</v>
      </c>
      <c r="D15" s="24" t="s">
        <v>29</v>
      </c>
      <c r="E15" s="24"/>
      <c r="F15" s="10">
        <v>2</v>
      </c>
      <c r="G15" s="10">
        <v>1423.35</v>
      </c>
      <c r="H15" s="10">
        <v>2846.7</v>
      </c>
      <c r="I15" s="10">
        <v>71.75</v>
      </c>
      <c r="J15" s="10">
        <v>143.5</v>
      </c>
      <c r="K15" s="10">
        <v>1296.78</v>
      </c>
      <c r="L15" s="10"/>
      <c r="M15" s="10">
        <v>1369.56</v>
      </c>
      <c r="N15" s="10"/>
      <c r="O15" s="32"/>
    </row>
    <row r="16" s="1" customFormat="1" ht="14.25" customHeight="1" spans="1:15">
      <c r="A16" s="8">
        <v>12</v>
      </c>
      <c r="B16" s="9" t="s">
        <v>42</v>
      </c>
      <c r="C16" s="9" t="s">
        <v>43</v>
      </c>
      <c r="D16" s="24" t="s">
        <v>44</v>
      </c>
      <c r="E16" s="24"/>
      <c r="F16" s="10">
        <v>1</v>
      </c>
      <c r="G16" s="10">
        <v>31040.32</v>
      </c>
      <c r="H16" s="10">
        <v>31040.32</v>
      </c>
      <c r="I16" s="10">
        <v>424.38</v>
      </c>
      <c r="J16" s="10">
        <v>424.38</v>
      </c>
      <c r="K16" s="10">
        <v>29834.17</v>
      </c>
      <c r="L16" s="10"/>
      <c r="M16" s="10">
        <v>29834.17</v>
      </c>
      <c r="N16" s="10">
        <v>387.03</v>
      </c>
      <c r="O16" s="32">
        <v>387.03</v>
      </c>
    </row>
    <row r="17" s="1" customFormat="1" ht="14.25" customHeight="1" spans="1:15">
      <c r="A17" s="8">
        <v>13</v>
      </c>
      <c r="B17" s="9" t="s">
        <v>45</v>
      </c>
      <c r="C17" s="9" t="s">
        <v>46</v>
      </c>
      <c r="D17" s="24" t="s">
        <v>47</v>
      </c>
      <c r="E17" s="24"/>
      <c r="F17" s="10">
        <v>1</v>
      </c>
      <c r="G17" s="10">
        <v>18.74</v>
      </c>
      <c r="H17" s="10">
        <v>18.74</v>
      </c>
      <c r="I17" s="10">
        <v>8.88</v>
      </c>
      <c r="J17" s="10">
        <v>8.88</v>
      </c>
      <c r="K17" s="10">
        <v>0.97</v>
      </c>
      <c r="L17" s="10"/>
      <c r="M17" s="10">
        <v>0.97</v>
      </c>
      <c r="N17" s="10">
        <v>1.65</v>
      </c>
      <c r="O17" s="32">
        <v>1.65</v>
      </c>
    </row>
    <row r="18" s="1" customFormat="1" ht="14.25" customHeight="1" spans="1:15">
      <c r="A18" s="8">
        <v>14</v>
      </c>
      <c r="B18" s="9" t="s">
        <v>48</v>
      </c>
      <c r="C18" s="9" t="s">
        <v>49</v>
      </c>
      <c r="D18" s="24" t="s">
        <v>47</v>
      </c>
      <c r="E18" s="24"/>
      <c r="F18" s="10">
        <v>1</v>
      </c>
      <c r="G18" s="10">
        <v>6512.22</v>
      </c>
      <c r="H18" s="10">
        <v>6512.22</v>
      </c>
      <c r="I18" s="10">
        <v>219.38</v>
      </c>
      <c r="J18" s="10">
        <v>219.38</v>
      </c>
      <c r="K18" s="10">
        <v>6030.48</v>
      </c>
      <c r="L18" s="10"/>
      <c r="M18" s="10">
        <v>6030.48</v>
      </c>
      <c r="N18" s="10">
        <v>84.58</v>
      </c>
      <c r="O18" s="32">
        <v>84.58</v>
      </c>
    </row>
    <row r="19" s="1" customFormat="1" ht="14.25" customHeight="1" spans="1:15">
      <c r="A19" s="8">
        <v>15</v>
      </c>
      <c r="B19" s="9" t="s">
        <v>50</v>
      </c>
      <c r="C19" s="9" t="s">
        <v>51</v>
      </c>
      <c r="D19" s="24" t="s">
        <v>47</v>
      </c>
      <c r="E19" s="24"/>
      <c r="F19" s="10">
        <v>2</v>
      </c>
      <c r="G19" s="10">
        <v>1643.48</v>
      </c>
      <c r="H19" s="10">
        <v>3286.96</v>
      </c>
      <c r="I19" s="10">
        <v>164.38</v>
      </c>
      <c r="J19" s="10">
        <v>328.76</v>
      </c>
      <c r="K19" s="10">
        <v>1227.23</v>
      </c>
      <c r="L19" s="10"/>
      <c r="M19" s="10">
        <v>1254.46</v>
      </c>
      <c r="N19" s="10">
        <v>119.28</v>
      </c>
      <c r="O19" s="32">
        <v>238.56</v>
      </c>
    </row>
    <row r="20" s="1" customFormat="1" ht="14.25" customHeight="1" spans="1:15">
      <c r="A20" s="8">
        <v>16</v>
      </c>
      <c r="B20" s="9" t="s">
        <v>52</v>
      </c>
      <c r="C20" s="9" t="s">
        <v>53</v>
      </c>
      <c r="D20" s="24" t="s">
        <v>54</v>
      </c>
      <c r="E20" s="24"/>
      <c r="F20" s="10">
        <v>1</v>
      </c>
      <c r="G20" s="10">
        <v>2407.62</v>
      </c>
      <c r="H20" s="10">
        <v>2407.62</v>
      </c>
      <c r="I20" s="10">
        <v>3.75</v>
      </c>
      <c r="J20" s="10">
        <v>3.75</v>
      </c>
      <c r="K20" s="10">
        <v>2400.58</v>
      </c>
      <c r="L20" s="10"/>
      <c r="M20" s="10">
        <v>2400.58</v>
      </c>
      <c r="N20" s="10">
        <v>0.33</v>
      </c>
      <c r="O20" s="32">
        <v>0.33</v>
      </c>
    </row>
    <row r="21" s="1" customFormat="1" ht="14.25" customHeight="1" spans="1:15">
      <c r="A21" s="8">
        <v>17</v>
      </c>
      <c r="B21" s="9" t="s">
        <v>55</v>
      </c>
      <c r="C21" s="9" t="s">
        <v>56</v>
      </c>
      <c r="D21" s="24" t="s">
        <v>47</v>
      </c>
      <c r="E21" s="24"/>
      <c r="F21" s="10">
        <v>1</v>
      </c>
      <c r="G21" s="10">
        <v>2640.21</v>
      </c>
      <c r="H21" s="10">
        <v>2640.21</v>
      </c>
      <c r="I21" s="10">
        <v>54.5</v>
      </c>
      <c r="J21" s="10">
        <v>54.5</v>
      </c>
      <c r="K21" s="10">
        <v>2526.39</v>
      </c>
      <c r="L21" s="10"/>
      <c r="M21" s="10">
        <v>2526.39</v>
      </c>
      <c r="N21" s="10">
        <v>9.21</v>
      </c>
      <c r="O21" s="32">
        <v>9.21</v>
      </c>
    </row>
    <row r="22" s="1" customFormat="1" ht="25.5" customHeight="1" spans="1:15">
      <c r="A22" s="8">
        <v>18</v>
      </c>
      <c r="B22" s="9" t="s">
        <v>57</v>
      </c>
      <c r="C22" s="9" t="s">
        <v>58</v>
      </c>
      <c r="D22" s="24" t="s">
        <v>47</v>
      </c>
      <c r="E22" s="24"/>
      <c r="F22" s="10">
        <v>2</v>
      </c>
      <c r="G22" s="10">
        <v>32.93</v>
      </c>
      <c r="H22" s="10">
        <v>65.86</v>
      </c>
      <c r="I22" s="10">
        <v>14.63</v>
      </c>
      <c r="J22" s="10">
        <v>29.26</v>
      </c>
      <c r="K22" s="10">
        <v>2.26</v>
      </c>
      <c r="L22" s="10"/>
      <c r="M22" s="10">
        <v>4.52</v>
      </c>
      <c r="N22" s="10">
        <v>3.29</v>
      </c>
      <c r="O22" s="32">
        <v>6.58</v>
      </c>
    </row>
    <row r="23" s="1" customFormat="1" ht="14.25" customHeight="1" spans="1:15">
      <c r="A23" s="8">
        <v>19</v>
      </c>
      <c r="B23" s="9" t="s">
        <v>59</v>
      </c>
      <c r="C23" s="9" t="s">
        <v>60</v>
      </c>
      <c r="D23" s="24" t="s">
        <v>61</v>
      </c>
      <c r="E23" s="24"/>
      <c r="F23" s="10">
        <v>1</v>
      </c>
      <c r="G23" s="10">
        <v>3056.56</v>
      </c>
      <c r="H23" s="10">
        <v>3056.56</v>
      </c>
      <c r="I23" s="10">
        <v>14.63</v>
      </c>
      <c r="J23" s="10">
        <v>14.63</v>
      </c>
      <c r="K23" s="10">
        <v>3007.7</v>
      </c>
      <c r="L23" s="10"/>
      <c r="M23" s="10">
        <v>3007.7</v>
      </c>
      <c r="N23" s="10">
        <v>15.46</v>
      </c>
      <c r="O23" s="32">
        <v>15.46</v>
      </c>
    </row>
    <row r="24" s="1" customFormat="1" ht="14.25" customHeight="1" spans="1:15">
      <c r="A24" s="8">
        <v>20</v>
      </c>
      <c r="B24" s="9" t="s">
        <v>62</v>
      </c>
      <c r="C24" s="9" t="s">
        <v>63</v>
      </c>
      <c r="D24" s="24" t="s">
        <v>54</v>
      </c>
      <c r="E24" s="24"/>
      <c r="F24" s="10">
        <v>3</v>
      </c>
      <c r="G24" s="10">
        <v>4.85</v>
      </c>
      <c r="H24" s="10">
        <v>14.55</v>
      </c>
      <c r="I24" s="10">
        <v>2.25</v>
      </c>
      <c r="J24" s="10">
        <v>6.75</v>
      </c>
      <c r="K24" s="10">
        <v>0.1</v>
      </c>
      <c r="L24" s="10"/>
      <c r="M24" s="10">
        <v>0.3</v>
      </c>
      <c r="N24" s="10">
        <v>0.69</v>
      </c>
      <c r="O24" s="32">
        <v>2.07</v>
      </c>
    </row>
    <row r="25" s="1" customFormat="1" ht="14.25" customHeight="1" spans="1:15">
      <c r="A25" s="21">
        <v>21</v>
      </c>
      <c r="B25" s="16" t="s">
        <v>64</v>
      </c>
      <c r="C25" s="16" t="s">
        <v>65</v>
      </c>
      <c r="D25" s="26" t="s">
        <v>66</v>
      </c>
      <c r="E25" s="26"/>
      <c r="F25" s="22">
        <v>2</v>
      </c>
      <c r="G25" s="22">
        <v>2128.32</v>
      </c>
      <c r="H25" s="22">
        <v>4256.64</v>
      </c>
      <c r="I25" s="22">
        <v>219.08</v>
      </c>
      <c r="J25" s="22">
        <v>438.16</v>
      </c>
      <c r="K25" s="22">
        <v>359.93</v>
      </c>
      <c r="L25" s="22"/>
      <c r="M25" s="22">
        <v>719.86</v>
      </c>
      <c r="N25" s="22">
        <v>1399.47</v>
      </c>
      <c r="O25" s="33">
        <v>2798.94</v>
      </c>
    </row>
    <row r="26" s="1" customFormat="1" ht="14.25" customHeight="1" spans="1:15">
      <c r="A26" s="8">
        <v>22</v>
      </c>
      <c r="B26" s="9" t="s">
        <v>67</v>
      </c>
      <c r="C26" s="9" t="s">
        <v>68</v>
      </c>
      <c r="D26" s="24" t="s">
        <v>66</v>
      </c>
      <c r="E26" s="24"/>
      <c r="F26" s="10">
        <v>2</v>
      </c>
      <c r="G26" s="10">
        <v>244.94</v>
      </c>
      <c r="H26" s="10">
        <v>489.88</v>
      </c>
      <c r="I26" s="10">
        <v>78</v>
      </c>
      <c r="J26" s="10">
        <v>156</v>
      </c>
      <c r="K26" s="10"/>
      <c r="L26" s="10"/>
      <c r="M26" s="10"/>
      <c r="N26" s="10">
        <v>113.59</v>
      </c>
      <c r="O26" s="32">
        <v>227.18</v>
      </c>
    </row>
    <row r="27" s="1" customFormat="1" ht="14.25" customHeight="1" spans="1:15">
      <c r="A27" s="8">
        <v>23</v>
      </c>
      <c r="B27" s="9" t="s">
        <v>69</v>
      </c>
      <c r="C27" s="9" t="s">
        <v>70</v>
      </c>
      <c r="D27" s="24" t="s">
        <v>66</v>
      </c>
      <c r="E27" s="24"/>
      <c r="F27" s="10">
        <v>2</v>
      </c>
      <c r="G27" s="10">
        <v>4444.97</v>
      </c>
      <c r="H27" s="10">
        <v>8889.94</v>
      </c>
      <c r="I27" s="10">
        <v>292.15</v>
      </c>
      <c r="J27" s="10">
        <v>584.3</v>
      </c>
      <c r="K27" s="10">
        <v>359.93</v>
      </c>
      <c r="L27" s="10"/>
      <c r="M27" s="10">
        <v>719.86</v>
      </c>
      <c r="N27" s="10">
        <v>3593.06</v>
      </c>
      <c r="O27" s="32">
        <v>7186.12</v>
      </c>
    </row>
    <row r="28" s="1" customFormat="1" ht="14.25" customHeight="1" spans="1:15">
      <c r="A28" s="8">
        <v>24</v>
      </c>
      <c r="B28" s="9" t="s">
        <v>71</v>
      </c>
      <c r="C28" s="9" t="s">
        <v>72</v>
      </c>
      <c r="D28" s="24" t="s">
        <v>73</v>
      </c>
      <c r="E28" s="24"/>
      <c r="F28" s="10">
        <v>2</v>
      </c>
      <c r="G28" s="10">
        <v>1510.35</v>
      </c>
      <c r="H28" s="10">
        <v>3020.7</v>
      </c>
      <c r="I28" s="10">
        <v>393</v>
      </c>
      <c r="J28" s="10">
        <v>786</v>
      </c>
      <c r="K28" s="10">
        <v>634.36</v>
      </c>
      <c r="L28" s="10"/>
      <c r="M28" s="10">
        <v>1268.72</v>
      </c>
      <c r="N28" s="10">
        <v>158.02</v>
      </c>
      <c r="O28" s="32">
        <v>316.04</v>
      </c>
    </row>
    <row r="29" s="1" customFormat="1" ht="25.5" customHeight="1" spans="1:15">
      <c r="A29" s="8">
        <v>25</v>
      </c>
      <c r="B29" s="9" t="s">
        <v>74</v>
      </c>
      <c r="C29" s="9" t="s">
        <v>75</v>
      </c>
      <c r="D29" s="24" t="s">
        <v>17</v>
      </c>
      <c r="E29" s="24"/>
      <c r="F29" s="10">
        <v>1</v>
      </c>
      <c r="G29" s="10">
        <v>1050.97</v>
      </c>
      <c r="H29" s="10">
        <v>1050.97</v>
      </c>
      <c r="I29" s="10">
        <v>562.25</v>
      </c>
      <c r="J29" s="10">
        <v>562.25</v>
      </c>
      <c r="K29" s="10">
        <v>11.58</v>
      </c>
      <c r="L29" s="10"/>
      <c r="M29" s="10">
        <v>11.58</v>
      </c>
      <c r="N29" s="10">
        <v>47.58</v>
      </c>
      <c r="O29" s="32">
        <v>47.58</v>
      </c>
    </row>
    <row r="30" s="1" customFormat="1" ht="36.75" customHeight="1" spans="1:15">
      <c r="A30" s="8">
        <v>26</v>
      </c>
      <c r="B30" s="9" t="s">
        <v>76</v>
      </c>
      <c r="C30" s="9" t="s">
        <v>77</v>
      </c>
      <c r="D30" s="24" t="s">
        <v>78</v>
      </c>
      <c r="E30" s="24"/>
      <c r="F30" s="10">
        <v>1</v>
      </c>
      <c r="G30" s="10">
        <v>2079.03</v>
      </c>
      <c r="H30" s="10">
        <v>2079.03</v>
      </c>
      <c r="I30" s="10">
        <v>888.03</v>
      </c>
      <c r="J30" s="10">
        <v>888.03</v>
      </c>
      <c r="K30" s="10">
        <v>11.74</v>
      </c>
      <c r="L30" s="10"/>
      <c r="M30" s="10">
        <v>11.74</v>
      </c>
      <c r="N30" s="10">
        <v>500.81</v>
      </c>
      <c r="O30" s="32">
        <v>500.81</v>
      </c>
    </row>
    <row r="31" s="1" customFormat="1" ht="25.5" customHeight="1" spans="1:15">
      <c r="A31" s="8">
        <v>27</v>
      </c>
      <c r="B31" s="9" t="s">
        <v>79</v>
      </c>
      <c r="C31" s="9" t="s">
        <v>80</v>
      </c>
      <c r="D31" s="24" t="s">
        <v>81</v>
      </c>
      <c r="E31" s="24"/>
      <c r="F31" s="10">
        <v>1</v>
      </c>
      <c r="G31" s="10">
        <v>2139.6</v>
      </c>
      <c r="H31" s="10">
        <v>2139.6</v>
      </c>
      <c r="I31" s="10">
        <v>576</v>
      </c>
      <c r="J31" s="10">
        <v>576</v>
      </c>
      <c r="K31" s="10">
        <v>34.9</v>
      </c>
      <c r="L31" s="10"/>
      <c r="M31" s="10">
        <v>34.9</v>
      </c>
      <c r="N31" s="10">
        <v>1088.63</v>
      </c>
      <c r="O31" s="32">
        <v>1088.63</v>
      </c>
    </row>
    <row r="32" s="1" customFormat="1" ht="25.5" customHeight="1" spans="1:15">
      <c r="A32" s="8">
        <v>28</v>
      </c>
      <c r="B32" s="9" t="s">
        <v>82</v>
      </c>
      <c r="C32" s="9" t="s">
        <v>83</v>
      </c>
      <c r="D32" s="24" t="s">
        <v>17</v>
      </c>
      <c r="E32" s="24"/>
      <c r="F32" s="10">
        <v>1</v>
      </c>
      <c r="G32" s="10">
        <v>4029.38</v>
      </c>
      <c r="H32" s="10">
        <v>4029.38</v>
      </c>
      <c r="I32" s="10">
        <v>1393.63</v>
      </c>
      <c r="J32" s="10">
        <v>1393.63</v>
      </c>
      <c r="K32" s="10">
        <v>10.89</v>
      </c>
      <c r="L32" s="10"/>
      <c r="M32" s="10">
        <v>10.89</v>
      </c>
      <c r="N32" s="10">
        <v>1560.13</v>
      </c>
      <c r="O32" s="32">
        <v>1560.13</v>
      </c>
    </row>
    <row r="33" s="1" customFormat="1" ht="14.25" customHeight="1" spans="1:15">
      <c r="A33" s="8">
        <v>29</v>
      </c>
      <c r="B33" s="9" t="s">
        <v>84</v>
      </c>
      <c r="C33" s="9" t="s">
        <v>85</v>
      </c>
      <c r="D33" s="24" t="s">
        <v>78</v>
      </c>
      <c r="E33" s="24"/>
      <c r="F33" s="10">
        <v>1</v>
      </c>
      <c r="G33" s="10">
        <v>1240.98</v>
      </c>
      <c r="H33" s="10">
        <v>1240.98</v>
      </c>
      <c r="I33" s="10">
        <v>683.25</v>
      </c>
      <c r="J33" s="10">
        <v>683.25</v>
      </c>
      <c r="K33" s="10">
        <v>21.67</v>
      </c>
      <c r="L33" s="10"/>
      <c r="M33" s="10">
        <v>21.67</v>
      </c>
      <c r="N33" s="10">
        <v>14.05</v>
      </c>
      <c r="O33" s="32">
        <v>14.05</v>
      </c>
    </row>
    <row r="34" s="1" customFormat="1" ht="14.25" customHeight="1" spans="1:15">
      <c r="A34" s="8">
        <v>30</v>
      </c>
      <c r="B34" s="9" t="s">
        <v>86</v>
      </c>
      <c r="C34" s="9" t="s">
        <v>87</v>
      </c>
      <c r="D34" s="24" t="s">
        <v>17</v>
      </c>
      <c r="E34" s="24"/>
      <c r="F34" s="10">
        <v>1</v>
      </c>
      <c r="G34" s="10">
        <v>1057.13</v>
      </c>
      <c r="H34" s="10">
        <v>1057.13</v>
      </c>
      <c r="I34" s="10">
        <v>393</v>
      </c>
      <c r="J34" s="10">
        <v>393</v>
      </c>
      <c r="K34" s="10">
        <v>11.47</v>
      </c>
      <c r="L34" s="10"/>
      <c r="M34" s="10">
        <v>11.47</v>
      </c>
      <c r="N34" s="10">
        <v>352.41</v>
      </c>
      <c r="O34" s="32">
        <v>352.41</v>
      </c>
    </row>
    <row r="35" s="1" customFormat="1" ht="25.5" customHeight="1" spans="1:15">
      <c r="A35" s="8">
        <v>31</v>
      </c>
      <c r="B35" s="9" t="s">
        <v>88</v>
      </c>
      <c r="C35" s="9" t="s">
        <v>89</v>
      </c>
      <c r="D35" s="24" t="s">
        <v>78</v>
      </c>
      <c r="E35" s="24"/>
      <c r="F35" s="10">
        <v>3</v>
      </c>
      <c r="G35" s="10">
        <v>1581.47</v>
      </c>
      <c r="H35" s="10">
        <v>4744.41</v>
      </c>
      <c r="I35" s="10">
        <v>562.25</v>
      </c>
      <c r="J35" s="10">
        <v>1686.75</v>
      </c>
      <c r="K35" s="10">
        <v>5.63</v>
      </c>
      <c r="L35" s="10"/>
      <c r="M35" s="10">
        <v>16.89</v>
      </c>
      <c r="N35" s="10">
        <v>584.03</v>
      </c>
      <c r="O35" s="32">
        <v>1752.09</v>
      </c>
    </row>
    <row r="36" s="1" customFormat="1" ht="25.5" customHeight="1" spans="1:15">
      <c r="A36" s="8">
        <v>32</v>
      </c>
      <c r="B36" s="9" t="s">
        <v>90</v>
      </c>
      <c r="C36" s="9" t="s">
        <v>91</v>
      </c>
      <c r="D36" s="24" t="s">
        <v>78</v>
      </c>
      <c r="E36" s="24"/>
      <c r="F36" s="10">
        <v>6</v>
      </c>
      <c r="G36" s="10">
        <v>449.95</v>
      </c>
      <c r="H36" s="10">
        <v>2699.7</v>
      </c>
      <c r="I36" s="10">
        <v>231.13</v>
      </c>
      <c r="J36" s="10">
        <v>1386.78</v>
      </c>
      <c r="K36" s="10">
        <v>1.88</v>
      </c>
      <c r="L36" s="10"/>
      <c r="M36" s="10">
        <v>11.28</v>
      </c>
      <c r="N36" s="10">
        <v>40.36</v>
      </c>
      <c r="O36" s="32">
        <v>242.16</v>
      </c>
    </row>
    <row r="37" s="1" customFormat="1" ht="25.5" customHeight="1" spans="1:15">
      <c r="A37" s="8">
        <v>33</v>
      </c>
      <c r="B37" s="9" t="s">
        <v>92</v>
      </c>
      <c r="C37" s="9" t="s">
        <v>93</v>
      </c>
      <c r="D37" s="24" t="s">
        <v>78</v>
      </c>
      <c r="E37" s="24"/>
      <c r="F37" s="10">
        <v>2</v>
      </c>
      <c r="G37" s="10">
        <v>826.37</v>
      </c>
      <c r="H37" s="10">
        <v>1652.74</v>
      </c>
      <c r="I37" s="10">
        <v>399.75</v>
      </c>
      <c r="J37" s="10">
        <v>799.5</v>
      </c>
      <c r="K37" s="10">
        <v>5.63</v>
      </c>
      <c r="L37" s="10"/>
      <c r="M37" s="10">
        <v>11.26</v>
      </c>
      <c r="N37" s="10">
        <v>115.59</v>
      </c>
      <c r="O37" s="32">
        <v>231.18</v>
      </c>
    </row>
    <row r="38" s="1" customFormat="1" ht="25.5" customHeight="1" spans="1:15">
      <c r="A38" s="8">
        <v>34</v>
      </c>
      <c r="B38" s="9" t="s">
        <v>94</v>
      </c>
      <c r="C38" s="9" t="s">
        <v>95</v>
      </c>
      <c r="D38" s="24" t="s">
        <v>81</v>
      </c>
      <c r="E38" s="24"/>
      <c r="F38" s="10">
        <v>3</v>
      </c>
      <c r="G38" s="10">
        <v>2265.08</v>
      </c>
      <c r="H38" s="10">
        <v>6795.24</v>
      </c>
      <c r="I38" s="10">
        <v>609.75</v>
      </c>
      <c r="J38" s="10">
        <v>1829.25</v>
      </c>
      <c r="K38" s="10">
        <v>36.95</v>
      </c>
      <c r="L38" s="10"/>
      <c r="M38" s="10">
        <v>110.85</v>
      </c>
      <c r="N38" s="10">
        <v>1152.54</v>
      </c>
      <c r="O38" s="32">
        <v>3457.62</v>
      </c>
    </row>
    <row r="39" s="1" customFormat="1" ht="25.5" customHeight="1" spans="1:15">
      <c r="A39" s="8">
        <v>35</v>
      </c>
      <c r="B39" s="9" t="s">
        <v>96</v>
      </c>
      <c r="C39" s="9" t="s">
        <v>97</v>
      </c>
      <c r="D39" s="24" t="s">
        <v>81</v>
      </c>
      <c r="E39" s="24"/>
      <c r="F39" s="10">
        <v>2</v>
      </c>
      <c r="G39" s="10">
        <v>1509.76</v>
      </c>
      <c r="H39" s="10">
        <v>3019.52</v>
      </c>
      <c r="I39" s="10">
        <v>406.38</v>
      </c>
      <c r="J39" s="10">
        <v>812.76</v>
      </c>
      <c r="K39" s="10">
        <v>24.63</v>
      </c>
      <c r="L39" s="10"/>
      <c r="M39" s="10">
        <v>49.26</v>
      </c>
      <c r="N39" s="10">
        <v>768.27</v>
      </c>
      <c r="O39" s="32">
        <v>1536.54</v>
      </c>
    </row>
    <row r="40" s="1" customFormat="1" ht="14.25" customHeight="1" spans="1:15">
      <c r="A40" s="8">
        <v>36</v>
      </c>
      <c r="B40" s="9" t="s">
        <v>98</v>
      </c>
      <c r="C40" s="9" t="s">
        <v>99</v>
      </c>
      <c r="D40" s="24" t="s">
        <v>100</v>
      </c>
      <c r="E40" s="24"/>
      <c r="F40" s="10">
        <v>1</v>
      </c>
      <c r="G40" s="10">
        <v>411.2</v>
      </c>
      <c r="H40" s="10">
        <v>411.2</v>
      </c>
      <c r="I40" s="10">
        <v>162.38</v>
      </c>
      <c r="J40" s="10">
        <v>162.38</v>
      </c>
      <c r="K40" s="10">
        <v>1.3</v>
      </c>
      <c r="L40" s="10"/>
      <c r="M40" s="10">
        <v>1.3</v>
      </c>
      <c r="N40" s="10">
        <v>123.46</v>
      </c>
      <c r="O40" s="32">
        <v>123.46</v>
      </c>
    </row>
    <row r="41" s="1" customFormat="1" ht="14.25" customHeight="1" spans="1:15">
      <c r="A41" s="8">
        <v>37</v>
      </c>
      <c r="B41" s="9" t="s">
        <v>101</v>
      </c>
      <c r="C41" s="9" t="s">
        <v>102</v>
      </c>
      <c r="D41" s="24" t="s">
        <v>100</v>
      </c>
      <c r="E41" s="24"/>
      <c r="F41" s="10">
        <v>1</v>
      </c>
      <c r="G41" s="10">
        <v>1625.89</v>
      </c>
      <c r="H41" s="10">
        <v>1625.89</v>
      </c>
      <c r="I41" s="10">
        <v>474.75</v>
      </c>
      <c r="J41" s="10">
        <v>474.75</v>
      </c>
      <c r="K41" s="10">
        <v>0.93</v>
      </c>
      <c r="L41" s="10"/>
      <c r="M41" s="10">
        <v>0.93</v>
      </c>
      <c r="N41" s="10">
        <v>787.51</v>
      </c>
      <c r="O41" s="32">
        <v>787.51</v>
      </c>
    </row>
    <row r="42" s="1" customFormat="1" ht="14.25" customHeight="1" spans="1:15">
      <c r="A42" s="8">
        <v>38</v>
      </c>
      <c r="B42" s="9" t="s">
        <v>103</v>
      </c>
      <c r="C42" s="9" t="s">
        <v>104</v>
      </c>
      <c r="D42" s="24" t="s">
        <v>47</v>
      </c>
      <c r="E42" s="24"/>
      <c r="F42" s="10">
        <v>1</v>
      </c>
      <c r="G42" s="10">
        <v>1415.9</v>
      </c>
      <c r="H42" s="10">
        <v>1415.9</v>
      </c>
      <c r="I42" s="10">
        <v>699.63</v>
      </c>
      <c r="J42" s="10">
        <v>699.63</v>
      </c>
      <c r="K42" s="10">
        <v>4.68</v>
      </c>
      <c r="L42" s="10"/>
      <c r="M42" s="10">
        <v>4.68</v>
      </c>
      <c r="N42" s="10">
        <v>177.07</v>
      </c>
      <c r="O42" s="32">
        <v>177.07</v>
      </c>
    </row>
    <row r="43" s="1" customFormat="1" ht="25.5" customHeight="1" spans="1:15">
      <c r="A43" s="8">
        <v>39</v>
      </c>
      <c r="B43" s="9" t="s">
        <v>105</v>
      </c>
      <c r="C43" s="9" t="s">
        <v>106</v>
      </c>
      <c r="D43" s="24" t="s">
        <v>107</v>
      </c>
      <c r="E43" s="24"/>
      <c r="F43" s="10">
        <v>8</v>
      </c>
      <c r="G43" s="10">
        <v>2406.43</v>
      </c>
      <c r="H43" s="10">
        <v>19251.44</v>
      </c>
      <c r="I43" s="10">
        <v>1179.13</v>
      </c>
      <c r="J43" s="10">
        <v>9433.04</v>
      </c>
      <c r="K43" s="10">
        <v>105.2</v>
      </c>
      <c r="L43" s="10"/>
      <c r="M43" s="10">
        <v>841.6</v>
      </c>
      <c r="N43" s="10">
        <v>221.24</v>
      </c>
      <c r="O43" s="32">
        <v>1769.92</v>
      </c>
    </row>
    <row r="44" s="1" customFormat="1" ht="25.5" customHeight="1" spans="1:15">
      <c r="A44" s="27"/>
      <c r="B44" s="28"/>
      <c r="C44" s="29" t="s">
        <v>108</v>
      </c>
      <c r="D44" s="28"/>
      <c r="E44" s="28"/>
      <c r="F44" s="28"/>
      <c r="G44" s="30"/>
      <c r="H44" s="30">
        <v>633631.56</v>
      </c>
      <c r="I44" s="28"/>
      <c r="J44" s="30">
        <v>28644.49</v>
      </c>
      <c r="K44" s="28"/>
      <c r="L44" s="28"/>
      <c r="M44" s="30">
        <f>SUM(M5:M43)</f>
        <v>547127.01</v>
      </c>
      <c r="N44" s="28"/>
      <c r="O44" s="34">
        <v>27766.26</v>
      </c>
    </row>
  </sheetData>
  <mergeCells count="94">
    <mergeCell ref="A1:O1"/>
    <mergeCell ref="A2:K2"/>
    <mergeCell ref="L2:O2"/>
    <mergeCell ref="I3:J3"/>
    <mergeCell ref="K3:M3"/>
    <mergeCell ref="N3:O3"/>
    <mergeCell ref="K4:L4"/>
    <mergeCell ref="D5:E5"/>
    <mergeCell ref="K5:L5"/>
    <mergeCell ref="D6:E6"/>
    <mergeCell ref="K6:L6"/>
    <mergeCell ref="D7:E7"/>
    <mergeCell ref="K7:L7"/>
    <mergeCell ref="D8:E8"/>
    <mergeCell ref="K8:L8"/>
    <mergeCell ref="D9:E9"/>
    <mergeCell ref="K9:L9"/>
    <mergeCell ref="D10:E10"/>
    <mergeCell ref="K10:L10"/>
    <mergeCell ref="D11:E11"/>
    <mergeCell ref="K11:L11"/>
    <mergeCell ref="D12:E12"/>
    <mergeCell ref="K12:L12"/>
    <mergeCell ref="D13:E13"/>
    <mergeCell ref="K13:L13"/>
    <mergeCell ref="D14:E14"/>
    <mergeCell ref="K14:L14"/>
    <mergeCell ref="D15:E15"/>
    <mergeCell ref="K15:L15"/>
    <mergeCell ref="D16:E16"/>
    <mergeCell ref="K16:L16"/>
    <mergeCell ref="D17:E17"/>
    <mergeCell ref="K17:L17"/>
    <mergeCell ref="D18:E18"/>
    <mergeCell ref="K18:L18"/>
    <mergeCell ref="D19:E19"/>
    <mergeCell ref="K19:L19"/>
    <mergeCell ref="D20:E20"/>
    <mergeCell ref="K20:L20"/>
    <mergeCell ref="D21:E21"/>
    <mergeCell ref="K21:L21"/>
    <mergeCell ref="D22:E22"/>
    <mergeCell ref="K22:L22"/>
    <mergeCell ref="D23:E23"/>
    <mergeCell ref="K23:L23"/>
    <mergeCell ref="D24:E24"/>
    <mergeCell ref="K24:L24"/>
    <mergeCell ref="D25:E25"/>
    <mergeCell ref="K25:L25"/>
    <mergeCell ref="D26:E26"/>
    <mergeCell ref="K26:L26"/>
    <mergeCell ref="D27:E27"/>
    <mergeCell ref="K27:L27"/>
    <mergeCell ref="D28:E28"/>
    <mergeCell ref="K28:L28"/>
    <mergeCell ref="D29:E29"/>
    <mergeCell ref="K29:L29"/>
    <mergeCell ref="D30:E30"/>
    <mergeCell ref="K30:L30"/>
    <mergeCell ref="D31:E31"/>
    <mergeCell ref="K31:L31"/>
    <mergeCell ref="D32:E32"/>
    <mergeCell ref="K32:L32"/>
    <mergeCell ref="D33:E33"/>
    <mergeCell ref="K33:L33"/>
    <mergeCell ref="D34:E34"/>
    <mergeCell ref="K34:L34"/>
    <mergeCell ref="D35:E35"/>
    <mergeCell ref="K35:L35"/>
    <mergeCell ref="D36:E36"/>
    <mergeCell ref="K36:L36"/>
    <mergeCell ref="D37:E37"/>
    <mergeCell ref="K37:L37"/>
    <mergeCell ref="D38:E38"/>
    <mergeCell ref="K38:L38"/>
    <mergeCell ref="D39:E39"/>
    <mergeCell ref="K39:L39"/>
    <mergeCell ref="D40:E40"/>
    <mergeCell ref="K40:L40"/>
    <mergeCell ref="D41:E41"/>
    <mergeCell ref="K41:L41"/>
    <mergeCell ref="D42:E42"/>
    <mergeCell ref="K42:L42"/>
    <mergeCell ref="D43:E43"/>
    <mergeCell ref="K43:L43"/>
    <mergeCell ref="D44:E44"/>
    <mergeCell ref="K44:L44"/>
    <mergeCell ref="A3:A4"/>
    <mergeCell ref="B3:B4"/>
    <mergeCell ref="C3:C4"/>
    <mergeCell ref="F3:F4"/>
    <mergeCell ref="G3:G4"/>
    <mergeCell ref="H3:H4"/>
    <mergeCell ref="D3:E4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2" sqref="A2:F2"/>
    </sheetView>
  </sheetViews>
  <sheetFormatPr defaultColWidth="7.875" defaultRowHeight="11.25"/>
  <cols>
    <col min="1" max="1" width="5.875" style="1" customWidth="1"/>
    <col min="2" max="2" width="25.625" style="1" customWidth="1"/>
    <col min="3" max="3" width="2.33333333333333" style="1" customWidth="1"/>
    <col min="4" max="4" width="10.0666666666667" style="1" customWidth="1"/>
    <col min="5" max="5" width="21" style="1" customWidth="1"/>
    <col min="6" max="6" width="15.1666666666667" style="1" customWidth="1"/>
    <col min="7" max="7" width="5.83333333333333" style="1" customWidth="1"/>
    <col min="8" max="8" width="22.4583333333333" style="1" customWidth="1"/>
    <col min="9" max="9" width="20.275" style="1" customWidth="1"/>
    <col min="10" max="16384" width="7.875" style="1"/>
  </cols>
  <sheetData>
    <row r="1" s="1" customFormat="1" ht="23.25" customHeight="1" spans="1:9">
      <c r="A1" s="3"/>
      <c r="B1" s="3"/>
      <c r="C1" s="2" t="s">
        <v>121</v>
      </c>
      <c r="D1" s="2"/>
      <c r="E1" s="2"/>
      <c r="F1" s="2"/>
      <c r="G1" s="4"/>
      <c r="H1" s="4"/>
      <c r="I1" s="4"/>
    </row>
    <row r="2" s="1" customFormat="1" ht="14.25" customHeight="1" spans="1:9">
      <c r="A2" s="3" t="s">
        <v>1</v>
      </c>
      <c r="B2" s="3"/>
      <c r="C2" s="3"/>
      <c r="D2" s="3"/>
      <c r="E2" s="3"/>
      <c r="F2" s="3"/>
      <c r="G2" s="4" t="s">
        <v>122</v>
      </c>
      <c r="H2" s="4"/>
      <c r="I2" s="4"/>
    </row>
    <row r="3" s="1" customFormat="1" ht="15.75" customHeight="1" spans="1:9">
      <c r="A3" s="5" t="s">
        <v>2</v>
      </c>
      <c r="B3" s="6" t="s">
        <v>123</v>
      </c>
      <c r="C3" s="6"/>
      <c r="D3" s="6" t="s">
        <v>5</v>
      </c>
      <c r="E3" s="6" t="s">
        <v>124</v>
      </c>
      <c r="F3" s="6" t="s">
        <v>125</v>
      </c>
      <c r="G3" s="6"/>
      <c r="H3" s="6" t="s">
        <v>126</v>
      </c>
      <c r="I3" s="7" t="s">
        <v>127</v>
      </c>
    </row>
    <row r="4" s="1" customFormat="1" ht="14.25" customHeight="1" spans="1:9">
      <c r="A4" s="8"/>
      <c r="B4" s="9"/>
      <c r="C4" s="9"/>
      <c r="D4" s="24"/>
      <c r="E4" s="10"/>
      <c r="F4" s="10"/>
      <c r="G4" s="10"/>
      <c r="H4" s="10">
        <v>144000</v>
      </c>
      <c r="I4" s="11"/>
    </row>
    <row r="5" s="1" customFormat="1" ht="14.25" customHeight="1" spans="1:9">
      <c r="A5" s="8"/>
      <c r="B5" s="9" t="s">
        <v>128</v>
      </c>
      <c r="C5" s="9"/>
      <c r="D5" s="24" t="s">
        <v>17</v>
      </c>
      <c r="E5" s="10">
        <v>1</v>
      </c>
      <c r="F5" s="10">
        <v>33000</v>
      </c>
      <c r="G5" s="10"/>
      <c r="H5" s="10">
        <v>33000</v>
      </c>
      <c r="I5" s="11"/>
    </row>
    <row r="6" s="1" customFormat="1" ht="14.25" customHeight="1" spans="1:9">
      <c r="A6" s="8"/>
      <c r="B6" s="9" t="s">
        <v>129</v>
      </c>
      <c r="C6" s="9"/>
      <c r="D6" s="24" t="s">
        <v>17</v>
      </c>
      <c r="E6" s="10">
        <v>6</v>
      </c>
      <c r="F6" s="10">
        <v>5500</v>
      </c>
      <c r="G6" s="10"/>
      <c r="H6" s="10">
        <v>33000</v>
      </c>
      <c r="I6" s="11"/>
    </row>
    <row r="7" s="1" customFormat="1" ht="14.25" customHeight="1" spans="1:9">
      <c r="A7" s="8"/>
      <c r="B7" s="9" t="s">
        <v>130</v>
      </c>
      <c r="C7" s="9"/>
      <c r="D7" s="24" t="s">
        <v>131</v>
      </c>
      <c r="E7" s="10">
        <v>100</v>
      </c>
      <c r="F7" s="10">
        <v>780</v>
      </c>
      <c r="G7" s="10"/>
      <c r="H7" s="10">
        <v>78000</v>
      </c>
      <c r="I7" s="11"/>
    </row>
    <row r="8" s="1" customFormat="1" ht="13.5" customHeight="1" spans="1:9">
      <c r="A8" s="8"/>
      <c r="B8" s="9"/>
      <c r="C8" s="9"/>
      <c r="D8" s="24"/>
      <c r="E8" s="10"/>
      <c r="F8" s="10"/>
      <c r="G8" s="10"/>
      <c r="H8" s="10"/>
      <c r="I8" s="11"/>
    </row>
    <row r="9" s="1" customFormat="1" ht="13.5" customHeight="1" spans="1:9">
      <c r="A9" s="8"/>
      <c r="B9" s="9"/>
      <c r="C9" s="9"/>
      <c r="D9" s="24"/>
      <c r="E9" s="10"/>
      <c r="F9" s="10"/>
      <c r="G9" s="10"/>
      <c r="H9" s="10"/>
      <c r="I9" s="11"/>
    </row>
    <row r="10" s="1" customFormat="1" ht="13.5" customHeight="1" spans="1:9">
      <c r="A10" s="8"/>
      <c r="B10" s="9"/>
      <c r="C10" s="9"/>
      <c r="D10" s="24"/>
      <c r="E10" s="10"/>
      <c r="F10" s="10"/>
      <c r="G10" s="10"/>
      <c r="H10" s="10"/>
      <c r="I10" s="11"/>
    </row>
    <row r="11" s="1" customFormat="1" ht="13.5" customHeight="1" spans="1:9">
      <c r="A11" s="8"/>
      <c r="B11" s="9"/>
      <c r="C11" s="9"/>
      <c r="D11" s="24"/>
      <c r="E11" s="10"/>
      <c r="F11" s="10"/>
      <c r="G11" s="10"/>
      <c r="H11" s="10"/>
      <c r="I11" s="11"/>
    </row>
    <row r="12" s="1" customFormat="1" ht="13.5" customHeight="1" spans="1:9">
      <c r="A12" s="8"/>
      <c r="B12" s="9"/>
      <c r="C12" s="9"/>
      <c r="D12" s="24"/>
      <c r="E12" s="10"/>
      <c r="F12" s="10"/>
      <c r="G12" s="10"/>
      <c r="H12" s="10"/>
      <c r="I12" s="11"/>
    </row>
    <row r="13" s="1" customFormat="1" ht="13.5" customHeight="1" spans="1:9">
      <c r="A13" s="8"/>
      <c r="B13" s="9"/>
      <c r="C13" s="9"/>
      <c r="D13" s="24"/>
      <c r="E13" s="10"/>
      <c r="F13" s="10"/>
      <c r="G13" s="10"/>
      <c r="H13" s="10"/>
      <c r="I13" s="11"/>
    </row>
    <row r="14" s="1" customFormat="1" ht="13.5" customHeight="1" spans="1:9">
      <c r="A14" s="8"/>
      <c r="B14" s="9"/>
      <c r="C14" s="9"/>
      <c r="D14" s="24"/>
      <c r="E14" s="10"/>
      <c r="F14" s="10"/>
      <c r="G14" s="10"/>
      <c r="H14" s="10"/>
      <c r="I14" s="11"/>
    </row>
    <row r="15" s="1" customFormat="1" ht="13.5" customHeight="1" spans="1:9">
      <c r="A15" s="8"/>
      <c r="B15" s="9"/>
      <c r="C15" s="9"/>
      <c r="D15" s="24"/>
      <c r="E15" s="10"/>
      <c r="F15" s="10"/>
      <c r="G15" s="10"/>
      <c r="H15" s="10"/>
      <c r="I15" s="11"/>
    </row>
    <row r="16" s="1" customFormat="1" ht="13.5" customHeight="1" spans="1:9">
      <c r="A16" s="8"/>
      <c r="B16" s="9"/>
      <c r="C16" s="9"/>
      <c r="D16" s="24"/>
      <c r="E16" s="10"/>
      <c r="F16" s="10"/>
      <c r="G16" s="10"/>
      <c r="H16" s="10"/>
      <c r="I16" s="11"/>
    </row>
    <row r="17" s="1" customFormat="1" ht="13.5" customHeight="1" spans="1:9">
      <c r="A17" s="8"/>
      <c r="B17" s="9"/>
      <c r="C17" s="9"/>
      <c r="D17" s="24"/>
      <c r="E17" s="10"/>
      <c r="F17" s="10"/>
      <c r="G17" s="10"/>
      <c r="H17" s="10"/>
      <c r="I17" s="11"/>
    </row>
    <row r="18" s="1" customFormat="1" ht="13.5" customHeight="1" spans="1:9">
      <c r="A18" s="8"/>
      <c r="B18" s="9"/>
      <c r="C18" s="9"/>
      <c r="D18" s="24"/>
      <c r="E18" s="10"/>
      <c r="F18" s="10"/>
      <c r="G18" s="10"/>
      <c r="H18" s="10"/>
      <c r="I18" s="11"/>
    </row>
    <row r="19" s="1" customFormat="1" ht="13.5" customHeight="1" spans="1:9">
      <c r="A19" s="8"/>
      <c r="B19" s="9"/>
      <c r="C19" s="9"/>
      <c r="D19" s="24"/>
      <c r="E19" s="10"/>
      <c r="F19" s="10"/>
      <c r="G19" s="10"/>
      <c r="H19" s="10"/>
      <c r="I19" s="11"/>
    </row>
    <row r="20" s="1" customFormat="1" ht="13.5" customHeight="1" spans="1:9">
      <c r="A20" s="8"/>
      <c r="B20" s="9"/>
      <c r="C20" s="9"/>
      <c r="D20" s="24"/>
      <c r="E20" s="10"/>
      <c r="F20" s="10"/>
      <c r="G20" s="10"/>
      <c r="H20" s="10"/>
      <c r="I20" s="11"/>
    </row>
    <row r="21" s="1" customFormat="1" ht="13.5" customHeight="1" spans="1:9">
      <c r="A21" s="8"/>
      <c r="B21" s="9"/>
      <c r="C21" s="9"/>
      <c r="D21" s="24"/>
      <c r="E21" s="10"/>
      <c r="F21" s="10"/>
      <c r="G21" s="10"/>
      <c r="H21" s="10"/>
      <c r="I21" s="11"/>
    </row>
    <row r="22" s="1" customFormat="1" ht="13.5" customHeight="1" spans="1:9">
      <c r="A22" s="8"/>
      <c r="B22" s="9"/>
      <c r="C22" s="9"/>
      <c r="D22" s="24"/>
      <c r="E22" s="10"/>
      <c r="F22" s="10"/>
      <c r="G22" s="10"/>
      <c r="H22" s="10"/>
      <c r="I22" s="11"/>
    </row>
    <row r="23" s="1" customFormat="1" ht="13.5" customHeight="1" spans="1:9">
      <c r="A23" s="8"/>
      <c r="B23" s="9"/>
      <c r="C23" s="9"/>
      <c r="D23" s="24"/>
      <c r="E23" s="10"/>
      <c r="F23" s="10"/>
      <c r="G23" s="10"/>
      <c r="H23" s="10"/>
      <c r="I23" s="11"/>
    </row>
    <row r="24" s="1" customFormat="1" ht="13.5" customHeight="1" spans="1:9">
      <c r="A24" s="8"/>
      <c r="B24" s="9"/>
      <c r="C24" s="9"/>
      <c r="D24" s="24"/>
      <c r="E24" s="10"/>
      <c r="F24" s="10"/>
      <c r="G24" s="10"/>
      <c r="H24" s="10"/>
      <c r="I24" s="11"/>
    </row>
    <row r="25" s="1" customFormat="1" ht="13.5" customHeight="1" spans="1:9">
      <c r="A25" s="8"/>
      <c r="B25" s="9"/>
      <c r="C25" s="9"/>
      <c r="D25" s="24"/>
      <c r="E25" s="10"/>
      <c r="F25" s="10"/>
      <c r="G25" s="10"/>
      <c r="H25" s="10"/>
      <c r="I25" s="11"/>
    </row>
    <row r="26" s="1" customFormat="1" ht="13.5" customHeight="1" spans="1:9">
      <c r="A26" s="8"/>
      <c r="B26" s="9"/>
      <c r="C26" s="9"/>
      <c r="D26" s="24"/>
      <c r="E26" s="10"/>
      <c r="F26" s="10"/>
      <c r="G26" s="10"/>
      <c r="H26" s="10"/>
      <c r="I26" s="11"/>
    </row>
    <row r="27" s="1" customFormat="1" ht="13.5" customHeight="1" spans="1:9">
      <c r="A27" s="8"/>
      <c r="B27" s="9"/>
      <c r="C27" s="9"/>
      <c r="D27" s="24"/>
      <c r="E27" s="10"/>
      <c r="F27" s="10"/>
      <c r="G27" s="10"/>
      <c r="H27" s="10"/>
      <c r="I27" s="11"/>
    </row>
    <row r="28" s="1" customFormat="1" ht="13.5" customHeight="1" spans="1:9">
      <c r="A28" s="8"/>
      <c r="B28" s="9"/>
      <c r="C28" s="9"/>
      <c r="D28" s="24"/>
      <c r="E28" s="10"/>
      <c r="F28" s="10"/>
      <c r="G28" s="10"/>
      <c r="H28" s="10"/>
      <c r="I28" s="11"/>
    </row>
    <row r="29" s="1" customFormat="1" ht="13.5" customHeight="1" spans="1:9">
      <c r="A29" s="8"/>
      <c r="B29" s="9"/>
      <c r="C29" s="9"/>
      <c r="D29" s="24"/>
      <c r="E29" s="10"/>
      <c r="F29" s="10"/>
      <c r="G29" s="10"/>
      <c r="H29" s="10"/>
      <c r="I29" s="11"/>
    </row>
    <row r="30" s="1" customFormat="1" ht="13.5" customHeight="1" spans="1:9">
      <c r="A30" s="8"/>
      <c r="B30" s="9"/>
      <c r="C30" s="9"/>
      <c r="D30" s="24"/>
      <c r="E30" s="10"/>
      <c r="F30" s="10"/>
      <c r="G30" s="10"/>
      <c r="H30" s="10"/>
      <c r="I30" s="11"/>
    </row>
    <row r="31" s="1" customFormat="1" ht="13.5" customHeight="1" spans="1:9">
      <c r="A31" s="8"/>
      <c r="B31" s="9"/>
      <c r="C31" s="9"/>
      <c r="D31" s="24"/>
      <c r="E31" s="10"/>
      <c r="F31" s="10"/>
      <c r="G31" s="10"/>
      <c r="H31" s="10"/>
      <c r="I31" s="11"/>
    </row>
    <row r="32" s="1" customFormat="1" ht="14.25" customHeight="1" spans="1:9">
      <c r="A32" s="25"/>
      <c r="B32" s="16" t="s">
        <v>132</v>
      </c>
      <c r="C32" s="16"/>
      <c r="D32" s="26" t="s">
        <v>133</v>
      </c>
      <c r="E32" s="16"/>
      <c r="F32" s="16"/>
      <c r="G32" s="16"/>
      <c r="H32" s="22">
        <v>144000</v>
      </c>
      <c r="I32" s="23"/>
    </row>
  </sheetData>
  <mergeCells count="65">
    <mergeCell ref="A1:B1"/>
    <mergeCell ref="C1:F1"/>
    <mergeCell ref="G1:I1"/>
    <mergeCell ref="A2:F2"/>
    <mergeCell ref="G2:I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27" sqref="J27"/>
    </sheetView>
  </sheetViews>
  <sheetFormatPr defaultColWidth="6.75" defaultRowHeight="11.25" outlineLevelCol="7"/>
  <cols>
    <col min="1" max="1" width="5.875" style="1" customWidth="1"/>
    <col min="2" max="2" width="14.25" style="1" customWidth="1"/>
    <col min="3" max="3" width="1.625" style="1" customWidth="1"/>
    <col min="4" max="4" width="33.5" style="1" customWidth="1"/>
    <col min="5" max="5" width="7" style="1" customWidth="1"/>
    <col min="6" max="6" width="5.875" style="1" customWidth="1"/>
    <col min="7" max="8" width="8.875" style="1" customWidth="1"/>
    <col min="9" max="16384" width="6.75" style="1"/>
  </cols>
  <sheetData>
    <row r="1" s="1" customFormat="1" ht="23.25" customHeight="1" spans="1:8">
      <c r="A1" s="2" t="s">
        <v>134</v>
      </c>
      <c r="B1" s="2"/>
      <c r="C1" s="2"/>
      <c r="D1" s="2"/>
      <c r="E1" s="2"/>
      <c r="F1" s="2"/>
      <c r="G1" s="2"/>
      <c r="H1" s="2"/>
    </row>
    <row r="2" s="1" customFormat="1" ht="14.25" customHeight="1" spans="1:8">
      <c r="A2" s="3" t="s">
        <v>1</v>
      </c>
      <c r="B2" s="3"/>
      <c r="C2" s="3"/>
      <c r="D2" s="3"/>
      <c r="E2" s="3"/>
      <c r="F2" s="3"/>
      <c r="G2" s="4"/>
      <c r="H2" s="4"/>
    </row>
    <row r="3" s="1" customFormat="1" ht="26" customHeight="1" spans="1:8">
      <c r="A3" s="5" t="s">
        <v>2</v>
      </c>
      <c r="B3" s="6" t="s">
        <v>123</v>
      </c>
      <c r="C3" s="6" t="s">
        <v>135</v>
      </c>
      <c r="D3" s="6"/>
      <c r="E3" s="6" t="s">
        <v>136</v>
      </c>
      <c r="F3" s="6" t="s">
        <v>137</v>
      </c>
      <c r="G3" s="6"/>
      <c r="H3" s="7" t="s">
        <v>127</v>
      </c>
    </row>
    <row r="4" s="1" customFormat="1" ht="14.25" customHeight="1" spans="1:8">
      <c r="A4" s="8" t="s">
        <v>138</v>
      </c>
      <c r="B4" s="9" t="s">
        <v>139</v>
      </c>
      <c r="C4" s="9" t="s">
        <v>140</v>
      </c>
      <c r="D4" s="9"/>
      <c r="E4" s="10"/>
      <c r="F4" s="10">
        <v>633631.56</v>
      </c>
      <c r="G4" s="10"/>
      <c r="H4" s="11"/>
    </row>
    <row r="5" s="1" customFormat="1" ht="14.25" customHeight="1" spans="1:8">
      <c r="A5" s="8" t="s">
        <v>141</v>
      </c>
      <c r="B5" s="9" t="s">
        <v>142</v>
      </c>
      <c r="C5" s="9" t="s">
        <v>143</v>
      </c>
      <c r="D5" s="9"/>
      <c r="E5" s="10"/>
      <c r="F5" s="10">
        <v>12991.81</v>
      </c>
      <c r="G5" s="10"/>
      <c r="H5" s="11"/>
    </row>
    <row r="6" s="1" customFormat="1" ht="14.25" customHeight="1" spans="1:8">
      <c r="A6" s="8" t="s">
        <v>144</v>
      </c>
      <c r="B6" s="9" t="s">
        <v>145</v>
      </c>
      <c r="C6" s="9" t="s">
        <v>146</v>
      </c>
      <c r="D6" s="9"/>
      <c r="E6" s="10"/>
      <c r="F6" s="10"/>
      <c r="G6" s="10"/>
      <c r="H6" s="11"/>
    </row>
    <row r="7" s="1" customFormat="1" ht="14.25" customHeight="1" spans="1:8">
      <c r="A7" s="8" t="s">
        <v>147</v>
      </c>
      <c r="B7" s="9" t="s">
        <v>148</v>
      </c>
      <c r="C7" s="9" t="s">
        <v>149</v>
      </c>
      <c r="D7" s="9"/>
      <c r="E7" s="10"/>
      <c r="F7" s="10">
        <v>12991.81</v>
      </c>
      <c r="G7" s="10"/>
      <c r="H7" s="11"/>
    </row>
    <row r="8" s="1" customFormat="1" ht="14.25" customHeight="1" spans="1:8">
      <c r="A8" s="8" t="s">
        <v>150</v>
      </c>
      <c r="B8" s="9" t="s">
        <v>151</v>
      </c>
      <c r="C8" s="9" t="s">
        <v>151</v>
      </c>
      <c r="D8" s="9"/>
      <c r="E8" s="10"/>
      <c r="F8" s="10">
        <v>7741.28</v>
      </c>
      <c r="G8" s="10"/>
      <c r="H8" s="11"/>
    </row>
    <row r="9" s="1" customFormat="1" ht="14.25" customHeight="1" spans="1:8">
      <c r="A9" s="8" t="s">
        <v>152</v>
      </c>
      <c r="B9" s="9" t="s">
        <v>153</v>
      </c>
      <c r="C9" s="9" t="s">
        <v>154</v>
      </c>
      <c r="D9" s="9"/>
      <c r="E9" s="10"/>
      <c r="F9" s="10">
        <v>144000</v>
      </c>
      <c r="G9" s="10"/>
      <c r="H9" s="11"/>
    </row>
    <row r="10" s="1" customFormat="1" ht="48" customHeight="1" spans="1:8">
      <c r="A10" s="8" t="s">
        <v>155</v>
      </c>
      <c r="B10" s="9" t="s">
        <v>156</v>
      </c>
      <c r="C10" s="9" t="s">
        <v>157</v>
      </c>
      <c r="D10" s="9"/>
      <c r="E10" s="10" t="s">
        <v>158</v>
      </c>
      <c r="F10" s="10">
        <v>5156.01</v>
      </c>
      <c r="G10" s="10"/>
      <c r="H10" s="11"/>
    </row>
    <row r="11" s="1" customFormat="1" ht="14.25" customHeight="1" spans="1:8">
      <c r="A11" s="8" t="s">
        <v>159</v>
      </c>
      <c r="B11" s="9" t="s">
        <v>160</v>
      </c>
      <c r="C11" s="9" t="s">
        <v>161</v>
      </c>
      <c r="D11" s="9"/>
      <c r="E11" s="10"/>
      <c r="F11" s="10">
        <f>F12</f>
        <v>71620.14</v>
      </c>
      <c r="G11" s="10"/>
      <c r="H11" s="11"/>
    </row>
    <row r="12" s="1" customFormat="1" ht="25.5" customHeight="1" spans="1:8">
      <c r="A12" s="8" t="s">
        <v>162</v>
      </c>
      <c r="B12" s="9" t="s">
        <v>163</v>
      </c>
      <c r="C12" s="9" t="s">
        <v>164</v>
      </c>
      <c r="D12" s="9"/>
      <c r="E12" s="10" t="s">
        <v>165</v>
      </c>
      <c r="F12" s="10">
        <v>71620.14</v>
      </c>
      <c r="G12" s="10"/>
      <c r="H12" s="11"/>
    </row>
    <row r="13" s="1" customFormat="1" ht="14.25" customHeight="1" spans="1:8">
      <c r="A13" s="8" t="s">
        <v>166</v>
      </c>
      <c r="B13" s="9" t="s">
        <v>167</v>
      </c>
      <c r="C13" s="9" t="s">
        <v>163</v>
      </c>
      <c r="D13" s="9"/>
      <c r="E13" s="10"/>
      <c r="F13" s="10"/>
      <c r="G13" s="10"/>
      <c r="H13" s="11"/>
    </row>
    <row r="14" s="1" customFormat="1" ht="14.25" customHeight="1" spans="1:8">
      <c r="A14" s="8" t="s">
        <v>168</v>
      </c>
      <c r="B14" s="9" t="s">
        <v>169</v>
      </c>
      <c r="C14" s="9"/>
      <c r="D14" s="9"/>
      <c r="E14" s="10"/>
      <c r="F14" s="12"/>
      <c r="G14" s="13"/>
      <c r="H14" s="11" t="s">
        <v>170</v>
      </c>
    </row>
    <row r="15" s="1" customFormat="1" ht="14.25" customHeight="1" spans="1:8">
      <c r="A15" s="14">
        <v>6</v>
      </c>
      <c r="B15" s="15" t="s">
        <v>171</v>
      </c>
      <c r="C15" s="16" t="s">
        <v>172</v>
      </c>
      <c r="D15" s="16"/>
      <c r="E15" s="17"/>
      <c r="F15" s="18">
        <f>F4+F5+F9+F10</f>
        <v>795779.38</v>
      </c>
      <c r="G15" s="19"/>
      <c r="H15" s="20"/>
    </row>
    <row r="16" s="1" customFormat="1" ht="25.5" customHeight="1" spans="1:8">
      <c r="A16" s="21">
        <v>7</v>
      </c>
      <c r="B16" s="16" t="s">
        <v>173</v>
      </c>
      <c r="C16" s="16" t="s">
        <v>174</v>
      </c>
      <c r="D16" s="16"/>
      <c r="E16" s="22"/>
      <c r="F16" s="22">
        <f>F4+F5+F9+F10+F11</f>
        <v>867399.52</v>
      </c>
      <c r="G16" s="22"/>
      <c r="H16" s="23"/>
    </row>
    <row r="17" s="1" customFormat="1" ht="14.25" customHeight="1" spans="1:8">
      <c r="A17" s="3"/>
      <c r="B17" s="3"/>
      <c r="C17" s="3"/>
      <c r="D17" s="3"/>
      <c r="E17" s="3"/>
      <c r="F17" s="3"/>
      <c r="G17" s="3"/>
      <c r="H17" s="3"/>
    </row>
  </sheetData>
  <mergeCells count="32">
    <mergeCell ref="A1:H1"/>
    <mergeCell ref="A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A17:H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清单</vt:lpstr>
      <vt:lpstr>封面</vt:lpstr>
      <vt:lpstr>限价</vt:lpstr>
      <vt:lpstr>按实计算费用表</vt:lpstr>
      <vt:lpstr>工程取费表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</cp:lastModifiedBy>
  <dcterms:created xsi:type="dcterms:W3CDTF">2019-06-27T06:07:00Z</dcterms:created>
  <dcterms:modified xsi:type="dcterms:W3CDTF">2022-09-28T02:26:04Z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5413D7466D214E2AA98A44F8D76366CA</vt:lpwstr>
  </property>
</Properties>
</file>