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封面" sheetId="12" r:id="rId1"/>
    <sheet name="招标清单" sheetId="10" r:id="rId2"/>
    <sheet name="招标限价" sheetId="7" r:id="rId3"/>
    <sheet name="主材" sheetId="4" r:id="rId4"/>
    <sheet name="Sheet2" sheetId="11" r:id="rId5"/>
  </sheets>
  <externalReferences>
    <externalReference r:id="rId6"/>
  </externalReferences>
  <definedNames>
    <definedName name="_xlnm._FilterDatabase" localSheetId="1" hidden="1">招标清单!$A$2:$I$117</definedName>
    <definedName name="_xlnm._FilterDatabase" localSheetId="2" hidden="1">招标限价!$A$2:$I$117</definedName>
  </definedNames>
  <calcPr calcId="144525"/>
</workbook>
</file>

<file path=xl/sharedStrings.xml><?xml version="1.0" encoding="utf-8"?>
<sst xmlns="http://schemas.openxmlformats.org/spreadsheetml/2006/main" count="1005" uniqueCount="305">
  <si>
    <t>封-2</t>
  </si>
  <si>
    <t/>
  </si>
  <si>
    <t>竞争性比选最高限价</t>
  </si>
  <si>
    <t>招标控制价（税前合价）</t>
  </si>
  <si>
    <t>(小写):</t>
  </si>
  <si>
    <t>(大写):</t>
  </si>
  <si>
    <t>其中:安全文明施工费  (小写):</t>
  </si>
  <si>
    <t xml:space="preserve">                     (大写):</t>
  </si>
  <si>
    <t xml:space="preserve"> 定价小组成员：</t>
  </si>
  <si>
    <t xml:space="preserve"> 定价小组副组长：</t>
  </si>
  <si>
    <t>定价小组组长：</t>
  </si>
  <si>
    <t>时间：       年        月       日</t>
  </si>
  <si>
    <t>统景两江酒店整改提升工程
劳务分包</t>
  </si>
  <si>
    <t>序号</t>
  </si>
  <si>
    <t>清单项目名称</t>
  </si>
  <si>
    <t>项目特征及工作内容</t>
  </si>
  <si>
    <t>单位</t>
  </si>
  <si>
    <t>暂定工程量</t>
  </si>
  <si>
    <t>综合单价
(元）</t>
  </si>
  <si>
    <t>合价
（元）</t>
  </si>
  <si>
    <t>备注</t>
  </si>
  <si>
    <t>一</t>
  </si>
  <si>
    <t>拆除部分</t>
  </si>
  <si>
    <t>天棚及附属拆除</t>
  </si>
  <si>
    <t>[项目特征]
1.拆除种类:各类基层、各类面层、附属灯具、装饰
[工作内容]
1.拆除
2.控制扬尘
3.清理</t>
  </si>
  <si>
    <t>m2</t>
  </si>
  <si>
    <t>计量规则：根据施工图或签证按实计算工程量</t>
  </si>
  <si>
    <t>面漆铲除</t>
  </si>
  <si>
    <t>[项目特征]
1.铲除部位名称:墙面、天棚
2.铲除种类:乳胶漆、真石漆、硅藻泥等
3.铲除基层:抹灰层、找平层
[工作内容]
1.拆除
2.控制扬尘
3.清理</t>
  </si>
  <si>
    <t>踢脚线拆除</t>
  </si>
  <si>
    <t>[项目特征]
1.拆除种类:各类踢脚线
[工作内容]
1.拆除
2.控制扬尘
3.清理</t>
  </si>
  <si>
    <t>m</t>
  </si>
  <si>
    <t>墙体拆除</t>
  </si>
  <si>
    <t>[项目特征]
1.拆除种类:砖砌体拆除
[工作内容]
1.拆除
2.控制扬尘
3.清理</t>
  </si>
  <si>
    <t>m3</t>
  </si>
  <si>
    <t>面砖拆除</t>
  </si>
  <si>
    <t>[项目特征]
1.拆除种类:墙、地面砖拆除
2.铲除基层:抹灰层、找平层
[工作内容]
1.拆除
2.控制扬尘
3.清理</t>
  </si>
  <si>
    <t>木地板拆除</t>
  </si>
  <si>
    <t>[项目特征]
1.拆除种类:木地板拆除
[工作内容]
1.拆除
2.控制扬尘
3.清理</t>
  </si>
  <si>
    <t>防腐木拆除</t>
  </si>
  <si>
    <t>[项目特征]
1.拆除种类:防腐木及龙骨拆除
[工作内容]
1.拆除
2.控制扬尘
3.清理</t>
  </si>
  <si>
    <t>拆除墙纸</t>
  </si>
  <si>
    <t>[项目特征]
1.铲除部位名称:墙纸
[工作内容]
1.拆除
2.控制扬尘
3.清理</t>
  </si>
  <si>
    <t>拆除墙板</t>
  </si>
  <si>
    <t>[项目特征]
1.拆除种类:各类木饰面板及纤维板
[工作内容]
1.拆除
2.控制扬尘
3.清理</t>
  </si>
  <si>
    <t>门窗拆除</t>
  </si>
  <si>
    <t>[项目特征]
1.拆除种类:各类门窗拆除
[工作内容]
1.拆除
2.控制扬尘
3.清理</t>
  </si>
  <si>
    <t>开关、插座拆除</t>
  </si>
  <si>
    <t>[项目特征]
1.拆除种类:开关、插座
[工作内容]
1.拆除
2.控制扬尘
3.清理</t>
  </si>
  <si>
    <t>套</t>
  </si>
  <si>
    <t>电视、投影、音响等设备保护性拆除</t>
  </si>
  <si>
    <t>[项目特征]
1.拆除种类:电视、投影、音响等设备保护性拆除
[工作内容]
1.拆除
2.清理</t>
  </si>
  <si>
    <t>台</t>
  </si>
  <si>
    <t>LED保护性拆除</t>
  </si>
  <si>
    <t>[项目特征]
1.拆除种类:LED保护性拆除
[工作内容]
1.拆除
2.清理</t>
  </si>
  <si>
    <t>风机盘管保护性拆除</t>
  </si>
  <si>
    <t>[项目特征]
1.拆除种类:风机盘管保护性拆除
[工作内容]
1.拆除
2.控制扬尘
3.清理</t>
  </si>
  <si>
    <t>风管拆除</t>
  </si>
  <si>
    <t>[项目特征]
1.拆除种类:风管拆除
[工作内容]
1.拆除
2.控制扬尘
3.清理</t>
  </si>
  <si>
    <t>管道拆除</t>
  </si>
  <si>
    <t>[项目特征]
1.拆除种类:各类管道拆除
[工作内容]
1.拆除
2.控制扬尘
3.清理</t>
  </si>
  <si>
    <t>支架拆除</t>
  </si>
  <si>
    <t>[项目特征]
1.名称:支架拆除
[工作内容]
1.拆除
2.控制杨尘
3.清理</t>
  </si>
  <si>
    <t>kg</t>
  </si>
  <si>
    <t>室内消火栓拆除</t>
  </si>
  <si>
    <t>[项目特征]
1.名称:室内消火栓拆除
[工作内容]
1.拆除箱体、管道
2.清理</t>
  </si>
  <si>
    <t>灯具拆除</t>
  </si>
  <si>
    <t>[项目特征]
1.名称:灯具拆除
2.灯具种类:吸顶灯
[工作内容]
1.拆除
2.控制扬尘
3.清理
4.场内运输</t>
  </si>
  <si>
    <t>不锈钢栏杆拆除</t>
  </si>
  <si>
    <t>[项目特征]
1.名称:拆除不锈钢栏杆
[工作内容]
1.拆除
2.控制扬尘
3.清理
4.场内运输</t>
  </si>
  <si>
    <t>花岗石地面拆除</t>
  </si>
  <si>
    <t>[项目特征]
1.名称:花岗石地面拆除
[工作内容]
1.拆除
2.控制扬尘
3.清理
4.场内运输</t>
  </si>
  <si>
    <t>二</t>
  </si>
  <si>
    <t>土建改造及装饰部分</t>
  </si>
  <si>
    <t>室内家具翻新贴膜</t>
  </si>
  <si>
    <t>[项目特征]
1.部位:衣柜、桌子、茶几、椅子等
2.计量方式:实贴展开面积
[工作内容]
1.清理家具面层
2.翻新贴膜</t>
  </si>
  <si>
    <t>饰面墙板安装</t>
  </si>
  <si>
    <t>[项目特征]
1.面层材料品种、规格、颜色:饰面板综合
[工作内容]
1.基层清理
2.面层铺贴</t>
  </si>
  <si>
    <t>天棚修复</t>
  </si>
  <si>
    <t>[项目特征]
1.名称:天棚修复
[工作内容]
1.基层清理、吊杆安装
2.龙骨安装</t>
  </si>
  <si>
    <t>处</t>
  </si>
  <si>
    <t>石膏板吊顶</t>
  </si>
  <si>
    <t>[项目特征]
1.龙骨材料种类、规格、中距:轻钢龙骨
2.基层材料种类、规格:木夹板
3.面层材料品种、规格:石膏板
[工作内容]
1.基层清理、吊杆安装
2.龙骨安装
3.基层板铺贴
4.面层铺贴
5.嵌缝
6.刷防护材料</t>
  </si>
  <si>
    <t>墙面一般抹灰</t>
  </si>
  <si>
    <t>[项目特征]
1.墙体类型:砖墙
2.底层厚度、砂浆配合比:祥设计
[工作内容]
1.基层清理
2.砂浆制作、运输
3.底层抹灰
4.抹面层
5.抹装饰面
6.勾分格缝</t>
  </si>
  <si>
    <t>乳胶漆</t>
  </si>
  <si>
    <t>[项目特征]
1.部位:天棚、墙面
2.基层处理:1遍墙固剂
3.腻子种类:防水型
4.刮腻子遍数:3遍
5.油漆品种、刷漆遍数:3遍
[工作内容]
1.基层清理
2.刷墙固剂
3.刮腻子
4.刷乳胶漆</t>
  </si>
  <si>
    <t>踢脚线安装</t>
  </si>
  <si>
    <t>[项目特征]
1.踢脚线高度:100mm
2.材料品种、规格:综合
[工作内容]
1.基层清理
2.基层制作、安装
3.面层铺贴
4.材料运输</t>
  </si>
  <si>
    <t>木地板</t>
  </si>
  <si>
    <t>[项目特征]
1.面层材料品种:木地板
2.基层：自流平找平
[工作内容]
1.基层清理
2.龙骨铺设
3.基层铺设
4.面层铺贴
5.刷防护材料</t>
  </si>
  <si>
    <t>金属装饰线</t>
  </si>
  <si>
    <t>[项目特征]
1.线条材料品种、规格、颜色:金属装饰线综合
[工作内容]
1.线条制作、安装
2.刷防护材料</t>
  </si>
  <si>
    <t>地毯楼地面</t>
  </si>
  <si>
    <t>[项目特征]
1.面层材料品种、规格、颜色:地毯楼地面
2.防护材料种类:祥设计
[工作内容]
1.基层清理
2.铺贴面层
3.刷防护材料
4.装钉压条</t>
  </si>
  <si>
    <t>面砖、石材铺贴</t>
  </si>
  <si>
    <t>[项目特征]
1.找平层厚度、砂浆配合比:水泥砂浆找平
2.面层材料品种、规格、颜色:面砖、石材等
3.部位:墙地面
[工作内容]
1.基层清理
2.抹找平层
3.面层铺设、磨边</t>
  </si>
  <si>
    <t>轻质隔墙</t>
  </si>
  <si>
    <t>[项目特征]
1.名称:轻质隔墙
2.隔板材料品种、规格、颜色:轻钢龙骨隔墙，面层石膏板双面
[工作内容]
1.骨架及边框安装
2.隔板安装
3.嵌缝、塞口</t>
  </si>
  <si>
    <t>新建砖墙</t>
  </si>
  <si>
    <t>[项目特征]
1.砖品种、规格、强度等级:新建240砖墙
[工作内容]
1.砂浆制作、运输
2.砌砖
3.刮缝
4.砖压顶砌筑</t>
  </si>
  <si>
    <t>木质门安装（利旧）</t>
  </si>
  <si>
    <t>[项目特征]
1.名称:木质门（利旧）
[工作内容]
1.门安装
2.玻璃安装
3.五金安装</t>
  </si>
  <si>
    <t>木门框（利旧）</t>
  </si>
  <si>
    <t>[项目特征]
1.名称:木门框（利旧）
[工作内容]
1.制作、安装
2.刷防护材料</t>
  </si>
  <si>
    <t>硬包</t>
  </si>
  <si>
    <t>[项目特征]
1.名称:硬包
2.材质:祥设计
[工作内容]
1.制作、安装</t>
  </si>
  <si>
    <t>新开门窗洞</t>
  </si>
  <si>
    <t>[项目特征]
1.门代号及洞口尺寸:新开门窗洞
[工作内容]
1.拆除墙体
2.控制扬尘
3.清理</t>
  </si>
  <si>
    <t>水泥砂浆楼地面</t>
  </si>
  <si>
    <t>[项目特征]
1.抹灰面:水泥砂浆抹灰
2.找平层:水泥砂浆找平
[工作内容]
1.基层清理
2.抹找平层
3.抹面层</t>
  </si>
  <si>
    <t>JS防水</t>
  </si>
  <si>
    <t>[项目特征]
1.防水膜品种:JS涂膜防水
[工作内容]
1.基层处理
2.刷基层处理剂
3.铺布、喷涂防水层</t>
  </si>
  <si>
    <t>瓦屋面</t>
  </si>
  <si>
    <t>[项目特征]
1.瓦品种、规格:瓦屋面
[工作内容]
1.砂浆制作、运输、摊铺、养护
2.安瓦、作瓦脊</t>
  </si>
  <si>
    <t>台阶</t>
  </si>
  <si>
    <t>[项目特征]
1.踏步高、宽:高300，宽300
2.混凝土种类:现拌混凝土
[工作内容]
1.模板及支撑制作、安装、拆除、堆放、运输及清理模内杂物、刷隔离剂等
2.混凝土制作、运输、浇筑、振捣、养护</t>
  </si>
  <si>
    <t>钢结构制作安装</t>
  </si>
  <si>
    <t>[项目特征]
1.类型:钢结构
2.钢材品种、规格:祥设计
[工作内容]
1.制作
2.运输
3.拼装
4.安装
5.探伤
6.刷油漆</t>
  </si>
  <si>
    <t>t</t>
  </si>
  <si>
    <t>单开暗门</t>
  </si>
  <si>
    <t>[项目特征]
1.门代号及洞口尺寸:单开暗门
[工作内容]
1.门安装
2.五金安装</t>
  </si>
  <si>
    <t>水槽</t>
  </si>
  <si>
    <t>[项目特征]
1.水槽规格:不锈钢水槽
[工作内容]
1.成品水槽安装，螺栓固定连接，结构胶粘接结构缝隙，安装、拆除、堆放、运输及清理模内杂物、刷隔离剂等</t>
  </si>
  <si>
    <t>天棚装饰线</t>
  </si>
  <si>
    <t>[项目特征]
1.名称:天棚装饰线
[工作内容]
1.线条制作、安装
2.刷防护材料</t>
  </si>
  <si>
    <t>弹簧门</t>
  </si>
  <si>
    <t>[项目特征]
1.名称:弹簧门
[工作内容]
1.门安装
2.玻璃安装
3.五金安装</t>
  </si>
  <si>
    <r>
      <rPr>
        <sz val="9"/>
        <color rgb="FFFF0000"/>
        <rFont val="宋体"/>
        <charset val="134"/>
      </rPr>
      <t>M</t>
    </r>
    <r>
      <rPr>
        <vertAlign val="superscript"/>
        <sz val="9"/>
        <color rgb="FFFF0000"/>
        <rFont val="宋体"/>
        <charset val="134"/>
      </rPr>
      <t>2</t>
    </r>
  </si>
  <si>
    <t>木门改造</t>
  </si>
  <si>
    <t>[项目特征]
1.名称:木门改造
[工作内容]
1.门扇、门框拆除
2.木门改造
3.门扇、门框安装</t>
  </si>
  <si>
    <t>樘</t>
  </si>
  <si>
    <t>木门维修</t>
  </si>
  <si>
    <t>[项目特征]
1.名称:木门维修
[工作内容]
1.木门维修
2.清理
3.场内运输</t>
  </si>
  <si>
    <t>金属扣条</t>
  </si>
  <si>
    <t>[项目特征]
1.名称:金属扣条拆除、安装
[工作内容]
1.线条制作、安装
2.刷防护材料</t>
  </si>
  <si>
    <t>空调回风口清洗安装</t>
  </si>
  <si>
    <t>[项目特征]
1.名称:空调回风口拆除、清洗、安装（利旧）
[工作内容]
1.拆除
2.控制扬尘
3.清理
4.场内运输</t>
  </si>
  <si>
    <t>个</t>
  </si>
  <si>
    <t>土方开挖</t>
  </si>
  <si>
    <t>[项目特征]
1.名称:挖基坑土方
[工作内容]
1.土方开挖
2.围护(挡土板)及拆除
3.场内运输</t>
  </si>
  <si>
    <r>
      <rPr>
        <sz val="9"/>
        <color rgb="FFFF0000"/>
        <rFont val="宋体"/>
        <charset val="134"/>
      </rPr>
      <t>M</t>
    </r>
    <r>
      <rPr>
        <vertAlign val="superscript"/>
        <sz val="9"/>
        <color rgb="FFFF0000"/>
        <rFont val="宋体"/>
        <charset val="134"/>
      </rPr>
      <t>3</t>
    </r>
  </si>
  <si>
    <t>土方回填</t>
  </si>
  <si>
    <t>[项目特征]
1.名称:回填方
[工作内容]
1.运输
2.回填
3.压实</t>
  </si>
  <si>
    <t>砼独立基础</t>
  </si>
  <si>
    <t>[项目特征]
1.名称:独立基础
[工作内容]
1.模板及支撑制作、安装、拆除、堆放、运输及清理模内杂物、刷隔离剂等
2.混凝土制作、运输、浇筑、振捣、养护</t>
  </si>
  <si>
    <t>砖基础</t>
  </si>
  <si>
    <t>[项目特征]
1.名称:砖基础
[工作内容]
1.砂浆制作、运输
2.砌砖
3.防潮层铺设
4.材料运输</t>
  </si>
  <si>
    <t>页岩砖墙</t>
  </si>
  <si>
    <t>[项目特征]
1.名称:120厚页岩砖
[工作内容]
1.砂浆制作、运输
2.砌砖
3.刮缝
4.砖压顶砌筑
5.材料运输</t>
  </si>
  <si>
    <t>加气砖墙150/200</t>
  </si>
  <si>
    <t>[项目特征]
1.名称:加气砖墙
[工作内容]
1.砂浆制作、运输
2.砌砖
3.刮缝
4.砖压顶砌筑
5.材料运输</t>
  </si>
  <si>
    <t>零星砌砖</t>
  </si>
  <si>
    <t>[项目特征]
1.名称:零星砌砖
[工作内容]
1.砂浆制作、运输
2.砌砖
3.刮缝
4.材料运输</t>
  </si>
  <si>
    <t>墙体抹灰挂网</t>
  </si>
  <si>
    <t>[项目特征]
1.墙体类型:外墙
2.装饰面材料种类:挂网抹灰、抹灰厚度20mm，两遍
[工作内容]
1.基层清理
2.砂浆制作、运输
3.底层抹灰
4.抹面层
5.抹装饰面
6.勾分格缝</t>
  </si>
  <si>
    <t>零星抹灰</t>
  </si>
  <si>
    <t>[项目特征]
1.名称:零星抹灰
[工作内容]
1.基层清理
2.砂浆制作、运输
3.底层抹灰
4.抹面层
5.抹装饰面
6.勾分格缝</t>
  </si>
  <si>
    <t>C30砼地坪100mm厚</t>
  </si>
  <si>
    <t>[项目特征]
1.名称:C30砼地坪100mm厚
[工作内容]
1.基层清理
2.抹找平层
3.面层铺设
4.材料运输</t>
  </si>
  <si>
    <t>C20砼地坪40mm厚</t>
  </si>
  <si>
    <t>[项目特征]
1.名称:C20砼地坪40mm厚
[工作内容]
1.基层清理
2.抹找平层
3.面层铺设
4.材料运输</t>
  </si>
  <si>
    <t>C20砼地坪60mm厚</t>
  </si>
  <si>
    <t>[项目特征]
1.名称:C20砼地面60mm厚
[工作内容]
1.基层清理
2.抹找平层
3.面层铺设
4.材料运输</t>
  </si>
  <si>
    <t>600*600花岗石地面</t>
  </si>
  <si>
    <t>[项目特征]
1.名称:600*600花岗石地面
[工作内容]
1.基层清理
2.抹找平层
3.面层铺设、磨边
4.嵌缝
5.刷防护材料
6.酸洗、打蜡
7.材料运输</t>
  </si>
  <si>
    <t>芝麻灰火烧板花岗石地面</t>
  </si>
  <si>
    <t>[项目特征]
1.名称:室外芝麻灰火烧板花岗石地面
[工作内容]
1.基层清理
2.抹找平层
3.面层铺设、切边、磨边
4.嵌缝
5.刷防护材料
6.酸洗、打蜡
7.材料运输</t>
  </si>
  <si>
    <t>室外梯步砖铺贴</t>
  </si>
  <si>
    <t>[项目特征]
1.名称:梯步砖
[工作内容]
1.基层清理
2.抹找平层
3.面层铺贴、磨边
4.贴嵌防滑条
5.勾缝
6.刷防护材料
7.酸洗、打蜡
8.材料运输</t>
  </si>
  <si>
    <t>室外勒脚砖铺贴</t>
  </si>
  <si>
    <t>[项目特征]
1.名称:室外勒脚砖
[工作内容]
1.基层清理
2.底层抹灰
3.面层铺贴、磨边
4.擦缝
5.材料运输</t>
  </si>
  <si>
    <t>室外雨花石铺装</t>
  </si>
  <si>
    <t>[项目特征]
1.基层:C30混凝土
2.面层:铺装雨花石
[工作内容]
1.路基、路床整理
2.垫层铺筑
3.路面铺筑
4.路面养护</t>
  </si>
  <si>
    <t>窗帘盒</t>
  </si>
  <si>
    <t>[项目特征]
1.窗帘盒材质、规格:窗帘盒
2.基层:15mm木工板
3.面层:9.5mm石膏板
[工作内容]
1.制作、运输、安装
2.刷防护材料</t>
  </si>
  <si>
    <t>碳化防腐木外墙包柱</t>
  </si>
  <si>
    <t>[项目特征]
1.名称:外墙包住
2.龙骨:木龙骨
3.基层:阻燃板
4.面层:碳化防腐木
5.刷漆:两层清漆
[工作内容]
1.清理基层
2.龙骨制作、运输、安装
3.钉隔离层
4.基层铺钉
5.面层铺贴</t>
  </si>
  <si>
    <t>地面绿化、景观</t>
  </si>
  <si>
    <t>[项目特征]
1.名称:室外广告牌地面绿化
[工作内容]
1.植物种植
2.种植土回填
3.假山石铺装</t>
  </si>
  <si>
    <t>块料楼地面（含地面找平修补）</t>
  </si>
  <si>
    <t>[项目特征]
1.名称:水泥砂浆楼地面 40mm厚
[工作内容]
1.基层清理
2.抹找平层
3.抹面层
4.材料运输</t>
  </si>
  <si>
    <t>防水层纤维布铺装</t>
  </si>
  <si>
    <t>[项目特征]
1.防水膜品种:纤维布
[工作内容]
1.基层处理
2.刷基层处理剂
3.铺布、喷涂防水层</t>
  </si>
  <si>
    <t>三</t>
  </si>
  <si>
    <t>安装部分</t>
  </si>
  <si>
    <t>灯带安装</t>
  </si>
  <si>
    <t>[项目特征]
1.灯带型式、尺寸:灯带
2.安装固定方式:基层木工板，面层石膏板
[工作内容]
1.安装、固定</t>
  </si>
  <si>
    <t>筒灯</t>
  </si>
  <si>
    <t>[项目特征]
1.名称:筒灯
[工作内容]
1.本体安装</t>
  </si>
  <si>
    <t>开关、插座安装（利旧）</t>
  </si>
  <si>
    <t>[项目特征]
1.名称:开关、插座安装（利旧）
[工作内容]
1.本体安装
2.接线</t>
  </si>
  <si>
    <t>开关、插座安装</t>
  </si>
  <si>
    <t>[项目特征]
1.名称:开关、插座安装
[工作内容]
1.本体安装
3.接线</t>
  </si>
  <si>
    <t>电视、音响、投影仪安装（利旧）</t>
  </si>
  <si>
    <t>[项目特征]
1.名称:电视、音响、投影仪安装（利旧）
[工作内容]
1.本体安装
2.单体调试</t>
  </si>
  <si>
    <t>LED安装（利旧）</t>
  </si>
  <si>
    <t>[项目特征]
1.名称:LED安装（利旧）
[工作内容]
1.本体安装
2.单体调试</t>
  </si>
  <si>
    <t>四</t>
  </si>
  <si>
    <t>配线</t>
  </si>
  <si>
    <t>[项目特征]
1.名称:配线BV2.5
[工作内容]
1.穿线</t>
  </si>
  <si>
    <t>配管</t>
  </si>
  <si>
    <t>[项目特征]
1.名称:配管
2.规格:DN20
[工作内容]
1.电线管路敷设
2.砖墙开沟槽
3.接地</t>
  </si>
  <si>
    <t>风机盘管安装（利旧）</t>
  </si>
  <si>
    <t>[项目特征]
1.名称:风机盘管安装（利旧）
[工作内容]
1.本体安装
2.支架制作、安装
3.试压
4.补刷(喷)油漆</t>
  </si>
  <si>
    <t>风管安装</t>
  </si>
  <si>
    <t>[项目特征]
1.管道种类、材质:风管安装
2.管道上的附着物种类:祥设计
[工作内容]
1.安装</t>
  </si>
  <si>
    <t>冷凝水管安装</t>
  </si>
  <si>
    <t>[项目特征]
1.管道种类:冷凝水管安装
2.介质:冷凝水
3.材质、规格:DN20
[工作内容]
1.管道安装
2.管件安装
3.塑料卡固定
4.阻火圈安装
5.压力试验
6.吹扫、冲洗
7.警示带铺设</t>
  </si>
  <si>
    <t>雨水管DN50</t>
  </si>
  <si>
    <t>[项目特征]
1.名称:雨水管DN50
2.介质:雨水
3.连接形式:粘接
[工作内容]
1.管道安装
2.管件安装
3.塑料卡固定
4.阻火圈安装
5.压力试验
6.吹扫、冲洗
7.警示带铺设</t>
  </si>
  <si>
    <t>雨水斗</t>
  </si>
  <si>
    <t>[项目特征]
1.材质:雨水斗
[工作内容]
1.安装</t>
  </si>
  <si>
    <t>五</t>
  </si>
  <si>
    <t>支架安装</t>
  </si>
  <si>
    <t>[项目特征]
1.材质:支架安装
[工作内容]
1.制作
2.安装</t>
  </si>
  <si>
    <t>室内消火栓安装（利旧）</t>
  </si>
  <si>
    <t>[项目特征]
1.名称:室内消火栓安装（利旧）
[工作内容]
1.箱体及消火栓安装
2.配件安装</t>
  </si>
  <si>
    <t>消火栓钢管</t>
  </si>
  <si>
    <t>[项目特征]
1.名称:消火栓钢管
2.材质、规格:DN50
3.连接形式:螺纹连接
[工作内容]
1.管道及管件安装
2.钢管镀锌
3.压力试验
4.冲洗
5.管道标识</t>
  </si>
  <si>
    <t>消火栓及空调放水</t>
  </si>
  <si>
    <t>[项目特征]
1.名称:消火栓及空调放水
[工作内容]
1.放水</t>
  </si>
  <si>
    <t>项</t>
  </si>
  <si>
    <t>系统调试包干</t>
  </si>
  <si>
    <t>[项目特征]
1.名称:各类系统调试综合包干
[工作内容]
1.设备连接构成系统
2.调试
3.达到相应系统设计标准
4.实现相应系统设计功能</t>
  </si>
  <si>
    <t>网线</t>
  </si>
  <si>
    <t>[项目特征]
1.名称:网线
[工作内容]
1.配线
2.钢索架设(拉紧装置安装)
3.支持体(夹板、绝缘子、槽板等)安装</t>
  </si>
  <si>
    <t>强电配电箱</t>
  </si>
  <si>
    <t>[项目特征]
1.名称:强电配电箱
[工作内容]
1.本体安装
2.基础型钢制作、安装
3.焊、压接线端子
4.补刷(喷)油漆
5.接地</t>
  </si>
  <si>
    <t>六</t>
  </si>
  <si>
    <t>弱电配电箱</t>
  </si>
  <si>
    <t>[项目特征]
1.名称:弱电配电箱
[工作内容]
1.本体安装
2.基础型钢制作、安装
3.焊、压接线端子
4.补刷(喷)油漆
5.接地</t>
  </si>
  <si>
    <t>电缆YJV-5*10</t>
  </si>
  <si>
    <t>[项目特征]
1.名称:电力电缆 YJV-5*10
2.型号:YJV-5*10
[工作内容]
1.电缆敷设</t>
  </si>
  <si>
    <t>米</t>
  </si>
  <si>
    <t>天棚线性灯</t>
  </si>
  <si>
    <t>[项目特征]
1.名称:线性灯
[工作内容]
1.安装、固定</t>
  </si>
  <si>
    <t>灯箱、字牌</t>
  </si>
  <si>
    <t>[项目特征]
1.名称:灯箱字牌
[工作内容]
1.灯箱制作、安装
2.运输</t>
  </si>
  <si>
    <t>配管SC40</t>
  </si>
  <si>
    <t>[项目特征]
1.名称:配管 SC40
2.材质:SC
3.规格:40
[工作内容]
1.电线管路敷设
2.钢索架设(拉紧装置安装)
3.砖墙开沟槽
4.接地</t>
  </si>
  <si>
    <t>其他费用</t>
  </si>
  <si>
    <t>开荒清洁</t>
  </si>
  <si>
    <t>[项目特征]
1.名称:开荒清洁
[工作内容]
1.清洁</t>
  </si>
  <si>
    <t>日</t>
  </si>
  <si>
    <t>建筑垃圾外运</t>
  </si>
  <si>
    <t>[项目特征]
1.废弃料品种:建筑垃圾
2.渣场费:综合考虑
3.运距:综合考虑
[工作内容]
1.余方点装料运输至弃置点</t>
  </si>
  <si>
    <t>按实计算</t>
  </si>
  <si>
    <t>成品保护费</t>
  </si>
  <si>
    <t>[项目特征]
1.名称:成品保护费
[工作内容]
1.原有装饰及物品保护</t>
  </si>
  <si>
    <t>甲供材料下车费</t>
  </si>
  <si>
    <t>[项目特征]
1.甲供材料卸车
[工作内容]
1.甲供材料卸车至指定地点</t>
  </si>
  <si>
    <t>甲供材料及建筑垃圾转运费</t>
  </si>
  <si>
    <t>[项目特征]
1.转运品种:甲供材料、建筑垃圾
2.转运次数:二次及多次
[工作内容]
1.转运至指定地点</t>
  </si>
  <si>
    <t>满堂脚手架</t>
  </si>
  <si>
    <t>[工作内容]
1.场内、场外材料搬运
2.搭、拆脚手架、斜道、上料平台
3.安全网的铺设
4.拆除脚手架后材料的堆放</t>
  </si>
  <si>
    <t>外脚手架</t>
  </si>
  <si>
    <t>施工降效费</t>
  </si>
  <si>
    <t>计价基数：拆除部分+土建改造及装饰部分+安装部分+其他费用</t>
  </si>
  <si>
    <t>安全文明施工费</t>
  </si>
  <si>
    <t>元</t>
  </si>
  <si>
    <t>计价基数：拆除部分+土建改造及装饰部分+安装部分+其他费用+施工降效费</t>
  </si>
  <si>
    <t>税前合价</t>
  </si>
  <si>
    <t>计价基数：拆除部分+土建改造及装饰部分+安装部分+其他费用+安全文明施工费+施工降效费</t>
  </si>
  <si>
    <t>税金</t>
  </si>
  <si>
    <t>1.增值税及附加</t>
  </si>
  <si>
    <t>计价基数：税前合价</t>
  </si>
  <si>
    <t>总价</t>
  </si>
  <si>
    <t>税前合价+税金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</si>
  <si>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</si>
  <si>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</si>
  <si>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七</t>
  </si>
  <si>
    <t>八</t>
  </si>
  <si>
    <t>九</t>
  </si>
  <si>
    <t>统景两江酒店整改提升工程甲供主材料明细表</t>
  </si>
  <si>
    <t>材料名称</t>
  </si>
  <si>
    <t>规格型号</t>
  </si>
  <si>
    <t>材料用量（暂估）</t>
  </si>
  <si>
    <t>石膏板</t>
  </si>
  <si>
    <t>一家采购</t>
  </si>
  <si>
    <t>防潮石膏板</t>
  </si>
  <si>
    <t>9.5mm</t>
  </si>
  <si>
    <t>隔墙轻钢龙骨</t>
  </si>
  <si>
    <t>装配式U型轻钢龙骨</t>
  </si>
  <si>
    <t>墙固</t>
  </si>
  <si>
    <t>H型真石涂料</t>
  </si>
  <si>
    <t>内墙面砖</t>
  </si>
  <si>
    <t>地面砖</t>
  </si>
  <si>
    <t>竹木纤维踢脚线</t>
  </si>
  <si>
    <t>成品</t>
  </si>
  <si>
    <t>木踢脚板</t>
  </si>
  <si>
    <t>竹纤维板</t>
  </si>
  <si>
    <t>10mm</t>
  </si>
  <si>
    <t>仿木纹PVC膜</t>
  </si>
  <si>
    <t>覆膜护墙板</t>
  </si>
  <si>
    <t>8mm</t>
  </si>
  <si>
    <t>1220*200*12</t>
  </si>
  <si>
    <t>断桥铝玻璃窗</t>
  </si>
  <si>
    <t>玻璃门</t>
  </si>
  <si>
    <t>空调（一拖五）</t>
  </si>
  <si>
    <t>沙发床</t>
  </si>
  <si>
    <t>暂估价</t>
  </si>
  <si>
    <t>床垫</t>
  </si>
  <si>
    <t>地毯</t>
  </si>
  <si>
    <t>国产4m×5m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</si>
</sst>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_-* #,##0_-;\-* #,##0_-;_-* &quot;-&quot;_-;_-@_-"/>
    <numFmt numFmtId="179" formatCode="[DBNum2][$RMB]General;[Red][DBNum2][$RMB]General"/>
  </numFmts>
  <fonts count="43">
    <font>
      <sz val="9"/>
      <color theme="1"/>
      <name val="??"/>
      <charset val="134"/>
      <scheme val="minor"/>
    </font>
    <font>
      <b/>
      <sz val="14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name val="??"/>
      <charset val="134"/>
      <scheme val="minor"/>
    </font>
    <font>
      <sz val="9"/>
      <color rgb="FFFF0000"/>
      <name val="??"/>
      <charset val="134"/>
      <scheme val="minor"/>
    </font>
    <font>
      <sz val="9"/>
      <name val="??"/>
      <charset val="134"/>
      <scheme val="minor"/>
    </font>
    <font>
      <sz val="11"/>
      <name val="??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color rgb="FFFF0000"/>
      <name val="宋体"/>
      <charset val="134"/>
    </font>
    <font>
      <sz val="9"/>
      <color rgb="FFFF0000"/>
      <name val="方正仿宋_GBK"/>
      <charset val="134"/>
    </font>
    <font>
      <sz val="9"/>
      <color indexed="0"/>
      <name val="宋体"/>
      <charset val="134"/>
    </font>
    <font>
      <sz val="20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sz val="12"/>
      <name val="宋体"/>
      <charset val="134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vertAlign val="superscript"/>
      <sz val="9"/>
      <name val="宋体"/>
      <charset val="134"/>
    </font>
    <font>
      <vertAlign val="superscript"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1" borderId="14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</cellStyleXfs>
  <cellXfs count="85">
    <xf numFmtId="0" fontId="0" fillId="0" borderId="0" xfId="0" applyAlignment="1"/>
    <xf numFmtId="0" fontId="0" fillId="0" borderId="0" xfId="5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50" applyFont="1" applyFill="1" applyAlignment="1">
      <alignment horizontal="center"/>
    </xf>
    <xf numFmtId="0" fontId="5" fillId="0" borderId="0" xfId="50" applyFont="1" applyFill="1"/>
    <xf numFmtId="0" fontId="6" fillId="0" borderId="0" xfId="50" applyFont="1" applyFill="1" applyAlignment="1">
      <alignment vertical="center"/>
    </xf>
    <xf numFmtId="0" fontId="7" fillId="0" borderId="0" xfId="50" applyFont="1" applyFill="1" applyAlignment="1">
      <alignment vertical="center"/>
    </xf>
    <xf numFmtId="0" fontId="8" fillId="0" borderId="0" xfId="50" applyFont="1" applyFill="1"/>
    <xf numFmtId="0" fontId="8" fillId="0" borderId="0" xfId="50" applyFont="1" applyFill="1"/>
    <xf numFmtId="0" fontId="7" fillId="0" borderId="0" xfId="50" applyFont="1" applyFill="1"/>
    <xf numFmtId="0" fontId="7" fillId="0" borderId="0" xfId="50" applyFont="1" applyFill="1" applyAlignment="1">
      <alignment horizontal="center"/>
    </xf>
    <xf numFmtId="176" fontId="7" fillId="0" borderId="0" xfId="50" applyNumberFormat="1" applyFont="1" applyFill="1" applyAlignment="1">
      <alignment horizontal="center"/>
    </xf>
    <xf numFmtId="0" fontId="9" fillId="0" borderId="0" xfId="50" applyFont="1" applyFill="1" applyAlignment="1">
      <alignment horizontal="center" vertical="center" wrapText="1"/>
    </xf>
    <xf numFmtId="176" fontId="9" fillId="0" borderId="0" xfId="5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righ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right" vertical="center" wrapText="1"/>
    </xf>
    <xf numFmtId="0" fontId="7" fillId="0" borderId="1" xfId="50" applyFont="1" applyFill="1" applyBorder="1" applyAlignment="1">
      <alignment vertical="center"/>
    </xf>
    <xf numFmtId="0" fontId="11" fillId="0" borderId="5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76" fontId="7" fillId="0" borderId="4" xfId="5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 wrapText="1"/>
    </xf>
    <xf numFmtId="176" fontId="18" fillId="0" borderId="0" xfId="0" applyNumberFormat="1" applyFont="1" applyFill="1" applyBorder="1" applyAlignment="1">
      <alignment horizontal="left" wrapText="1"/>
    </xf>
    <xf numFmtId="179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Alignment="1">
      <alignment horizontal="center" wrapText="1"/>
    </xf>
    <xf numFmtId="0" fontId="18" fillId="0" borderId="6" xfId="0" applyFont="1" applyFill="1" applyBorder="1" applyAlignment="1">
      <alignment horizontal="left" wrapText="1"/>
    </xf>
    <xf numFmtId="176" fontId="18" fillId="0" borderId="7" xfId="0" applyNumberFormat="1" applyFont="1" applyFill="1" applyBorder="1" applyAlignment="1">
      <alignment horizontal="left" wrapText="1"/>
    </xf>
    <xf numFmtId="179" fontId="18" fillId="0" borderId="8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2;&#26053;&#24314;&#35774;\&#39033;&#30446;\&#32479;&#26223;&#39033;&#30446;\&#25307;&#26631;\&#32479;&#26223;&#20004;&#27743;&#37202;&#24215;&#25972;&#25913;&#25552;&#21319;&#24037;&#31243;&#25307;&#2663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清单"/>
      <sheetName val="限价"/>
      <sheetName val="主材"/>
    </sheetNames>
    <sheetDataSet>
      <sheetData sheetId="0"/>
      <sheetData sheetId="1"/>
      <sheetData sheetId="2">
        <row r="1">
          <cell r="A1" t="str">
            <v>统景两江酒店整改提升工程
劳务分包</v>
          </cell>
        </row>
        <row r="89">
          <cell r="G89">
            <v>42399.711288</v>
          </cell>
        </row>
        <row r="90">
          <cell r="G90">
            <v>1455723.420888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11" sqref="C11:E11"/>
    </sheetView>
  </sheetViews>
  <sheetFormatPr defaultColWidth="9.14285714285714" defaultRowHeight="12"/>
  <cols>
    <col min="1" max="1" width="15" customWidth="1"/>
    <col min="2" max="6" width="12" customWidth="1"/>
    <col min="7" max="7" width="9.42857142857143" customWidth="1"/>
    <col min="8" max="8" width="6.42857142857143" customWidth="1"/>
    <col min="9" max="9" width="3.57142857142857" customWidth="1"/>
  </cols>
  <sheetData>
    <row r="1" ht="63" customHeight="1" spans="1:9">
      <c r="A1" s="68" t="s">
        <v>0</v>
      </c>
      <c r="B1" s="69" t="str">
        <f>[1]限价!A1</f>
        <v>统景两江酒店整改提升工程
劳务分包</v>
      </c>
      <c r="C1" s="69"/>
      <c r="D1" s="69"/>
      <c r="E1" s="69"/>
      <c r="F1" s="69"/>
      <c r="G1" s="69"/>
      <c r="H1" s="69"/>
      <c r="I1" s="69"/>
    </row>
    <row r="2" ht="63" customHeight="1" spans="1:9">
      <c r="A2" s="68" t="s">
        <v>1</v>
      </c>
      <c r="B2" s="70" t="s">
        <v>2</v>
      </c>
      <c r="C2" s="70"/>
      <c r="D2" s="70"/>
      <c r="E2" s="70"/>
      <c r="F2" s="70"/>
      <c r="G2" s="70"/>
      <c r="H2" s="70"/>
      <c r="I2" s="70"/>
    </row>
    <row r="3" ht="59" customHeight="1" spans="1:9">
      <c r="A3" s="71" t="s">
        <v>3</v>
      </c>
      <c r="B3" s="72" t="s">
        <v>4</v>
      </c>
      <c r="C3" s="73">
        <f>[1]限价!G90</f>
        <v>1455723.420888</v>
      </c>
      <c r="D3" s="73"/>
      <c r="E3" s="73"/>
      <c r="F3" s="73"/>
      <c r="G3" s="73"/>
      <c r="H3" s="73"/>
      <c r="I3" s="73"/>
    </row>
    <row r="4" ht="47" customHeight="1" spans="1:9">
      <c r="A4" s="72" t="s">
        <v>1</v>
      </c>
      <c r="B4" s="72" t="s">
        <v>5</v>
      </c>
      <c r="C4" s="74">
        <f>C3</f>
        <v>1455723.420888</v>
      </c>
      <c r="D4" s="74"/>
      <c r="E4" s="74"/>
      <c r="F4" s="74"/>
      <c r="G4" s="74"/>
      <c r="H4" s="74"/>
      <c r="I4" s="74"/>
    </row>
    <row r="5" ht="47" customHeight="1" spans="1:9">
      <c r="A5" s="75" t="s">
        <v>6</v>
      </c>
      <c r="B5" s="75"/>
      <c r="C5" s="75"/>
      <c r="D5" s="76"/>
      <c r="E5" s="77">
        <f>[1]限价!G89</f>
        <v>42399.711288</v>
      </c>
      <c r="F5" s="77"/>
      <c r="G5" s="77"/>
      <c r="H5" s="77"/>
      <c r="I5" s="77"/>
    </row>
    <row r="6" ht="47" customHeight="1" spans="1:9">
      <c r="A6" s="75" t="s">
        <v>7</v>
      </c>
      <c r="B6" s="75"/>
      <c r="C6" s="75"/>
      <c r="D6" s="76"/>
      <c r="E6" s="78">
        <f>E5</f>
        <v>42399.711288</v>
      </c>
      <c r="F6" s="78"/>
      <c r="G6" s="78"/>
      <c r="H6" s="78"/>
      <c r="I6" s="78"/>
    </row>
    <row r="7" ht="14.25" spans="1:9">
      <c r="A7" s="79"/>
      <c r="B7" s="79"/>
      <c r="C7" s="71"/>
      <c r="D7" s="71"/>
      <c r="E7" s="71"/>
      <c r="F7" s="71"/>
      <c r="G7" s="71"/>
      <c r="H7" s="71"/>
      <c r="I7" s="71"/>
    </row>
    <row r="8" ht="14.25" spans="1:9">
      <c r="A8" s="71"/>
      <c r="B8" s="71"/>
      <c r="C8" s="71"/>
      <c r="D8" s="71"/>
      <c r="E8" s="71"/>
      <c r="F8" s="71"/>
      <c r="G8" s="71"/>
      <c r="H8" s="71"/>
      <c r="I8" s="71"/>
    </row>
    <row r="9" ht="52" customHeight="1" spans="1:9">
      <c r="A9" s="71" t="s">
        <v>1</v>
      </c>
      <c r="B9" s="71" t="s">
        <v>1</v>
      </c>
      <c r="C9" s="80" t="s">
        <v>1</v>
      </c>
      <c r="D9" s="80"/>
      <c r="E9" s="80" t="s">
        <v>1</v>
      </c>
      <c r="F9" s="80" t="s">
        <v>1</v>
      </c>
      <c r="G9" s="71" t="s">
        <v>1</v>
      </c>
      <c r="H9" s="71" t="s">
        <v>1</v>
      </c>
      <c r="I9" s="71"/>
    </row>
    <row r="10" ht="52" customHeight="1" spans="1:9">
      <c r="A10" s="72" t="s">
        <v>8</v>
      </c>
      <c r="B10" s="72"/>
      <c r="C10" s="76" t="s">
        <v>1</v>
      </c>
      <c r="D10" s="76"/>
      <c r="E10" s="76"/>
      <c r="F10" s="76" t="s">
        <v>1</v>
      </c>
      <c r="G10" s="81"/>
      <c r="H10" s="82"/>
      <c r="I10" s="84" t="s">
        <v>1</v>
      </c>
    </row>
    <row r="11" ht="52" customHeight="1" spans="1:9">
      <c r="A11" s="72" t="s">
        <v>9</v>
      </c>
      <c r="B11" s="72"/>
      <c r="C11" s="76"/>
      <c r="D11" s="76"/>
      <c r="E11" s="76"/>
      <c r="F11" s="76"/>
      <c r="G11" s="81"/>
      <c r="H11" s="82"/>
      <c r="I11" s="84"/>
    </row>
    <row r="12" ht="52" customHeight="1" spans="1:9">
      <c r="A12" s="72" t="s">
        <v>10</v>
      </c>
      <c r="B12" s="72"/>
      <c r="C12" s="76"/>
      <c r="D12" s="76"/>
      <c r="E12" s="76"/>
      <c r="F12" s="76"/>
      <c r="G12" s="81"/>
      <c r="H12" s="82"/>
      <c r="I12" s="71" t="s">
        <v>1</v>
      </c>
    </row>
    <row r="13" ht="52" customHeight="1" spans="1:9">
      <c r="A13" s="71" t="s">
        <v>1</v>
      </c>
      <c r="B13" s="71" t="s">
        <v>1</v>
      </c>
      <c r="C13" s="83"/>
      <c r="D13" s="83"/>
      <c r="E13" s="83"/>
      <c r="F13" s="83"/>
      <c r="G13" s="83"/>
      <c r="H13" s="71" t="s">
        <v>1</v>
      </c>
      <c r="I13" s="71"/>
    </row>
    <row r="14" ht="52" customHeight="1" spans="1:9">
      <c r="A14" s="72" t="s">
        <v>1</v>
      </c>
      <c r="B14" s="72" t="s">
        <v>1</v>
      </c>
      <c r="C14" s="71" t="s">
        <v>11</v>
      </c>
      <c r="D14" s="71"/>
      <c r="E14" s="71"/>
      <c r="F14" s="71"/>
      <c r="G14" s="71"/>
      <c r="H14" s="71"/>
      <c r="I14" s="71"/>
    </row>
    <row r="15" ht="52" customHeight="1"/>
  </sheetData>
  <mergeCells count="24">
    <mergeCell ref="B1:I1"/>
    <mergeCell ref="B2:I2"/>
    <mergeCell ref="C3:I3"/>
    <mergeCell ref="C4:I4"/>
    <mergeCell ref="A5:C5"/>
    <mergeCell ref="E5:I5"/>
    <mergeCell ref="A6:C6"/>
    <mergeCell ref="E6:I6"/>
    <mergeCell ref="A7:B7"/>
    <mergeCell ref="C7:E7"/>
    <mergeCell ref="H7:I7"/>
    <mergeCell ref="C8:D8"/>
    <mergeCell ref="H8:I8"/>
    <mergeCell ref="C9:D9"/>
    <mergeCell ref="H9:I9"/>
    <mergeCell ref="A10:B10"/>
    <mergeCell ref="C10:E10"/>
    <mergeCell ref="A11:B11"/>
    <mergeCell ref="C11:E11"/>
    <mergeCell ref="A12:B12"/>
    <mergeCell ref="C12:E12"/>
    <mergeCell ref="C13:G13"/>
    <mergeCell ref="H13:I13"/>
    <mergeCell ref="C14:I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showGridLines="0" workbookViewId="0">
      <pane ySplit="3" topLeftCell="A4" activePane="bottomLeft" state="frozen"/>
      <selection/>
      <selection pane="bottomLeft" activeCell="J6" sqref="J6"/>
    </sheetView>
  </sheetViews>
  <sheetFormatPr defaultColWidth="9" defaultRowHeight="12"/>
  <cols>
    <col min="1" max="1" width="6.66666666666667" style="20" customWidth="1"/>
    <col min="2" max="2" width="15.6666666666667" style="20" customWidth="1"/>
    <col min="3" max="3" width="29.5714285714286" style="20" customWidth="1"/>
    <col min="4" max="4" width="6.5047619047619" style="21" customWidth="1"/>
    <col min="5" max="5" width="11.5047619047619" style="22" customWidth="1"/>
    <col min="6" max="6" width="13.8285714285714" style="22" customWidth="1"/>
    <col min="7" max="7" width="17.6666666666667" style="22" customWidth="1"/>
    <col min="8" max="8" width="16.8571428571429" style="20" customWidth="1"/>
    <col min="9" max="16384" width="9" style="20"/>
  </cols>
  <sheetData>
    <row r="1" ht="60" customHeight="1" spans="1:8">
      <c r="A1" s="23" t="s">
        <v>12</v>
      </c>
      <c r="B1" s="23"/>
      <c r="C1" s="23"/>
      <c r="D1" s="23"/>
      <c r="E1" s="24"/>
      <c r="F1" s="24"/>
      <c r="G1" s="24"/>
      <c r="H1" s="23"/>
    </row>
    <row r="2" s="14" customFormat="1" ht="30" customHeight="1" spans="1:9">
      <c r="A2" s="25" t="s">
        <v>13</v>
      </c>
      <c r="B2" s="26" t="s">
        <v>14</v>
      </c>
      <c r="C2" s="25" t="s">
        <v>15</v>
      </c>
      <c r="D2" s="25" t="s">
        <v>16</v>
      </c>
      <c r="E2" s="27" t="s">
        <v>17</v>
      </c>
      <c r="F2" s="26" t="s">
        <v>18</v>
      </c>
      <c r="G2" s="26" t="s">
        <v>19</v>
      </c>
      <c r="H2" s="28" t="s">
        <v>20</v>
      </c>
      <c r="I2" s="17"/>
    </row>
    <row r="3" s="15" customFormat="1" ht="25.15" customHeight="1" spans="1:8">
      <c r="A3" s="28" t="s">
        <v>21</v>
      </c>
      <c r="B3" s="29" t="s">
        <v>22</v>
      </c>
      <c r="C3" s="29"/>
      <c r="D3" s="28"/>
      <c r="E3" s="30"/>
      <c r="F3" s="30"/>
      <c r="G3" s="30"/>
      <c r="H3" s="31"/>
    </row>
    <row r="4" ht="78.75" spans="1:8">
      <c r="A4" s="32">
        <v>1</v>
      </c>
      <c r="B4" s="33" t="s">
        <v>23</v>
      </c>
      <c r="C4" s="33" t="s">
        <v>24</v>
      </c>
      <c r="D4" s="32" t="s">
        <v>25</v>
      </c>
      <c r="E4" s="34">
        <v>75.35</v>
      </c>
      <c r="F4" s="34"/>
      <c r="G4" s="34"/>
      <c r="H4" s="32" t="s">
        <v>26</v>
      </c>
    </row>
    <row r="5" ht="101.25" spans="1:8">
      <c r="A5" s="32">
        <v>2</v>
      </c>
      <c r="B5" s="33" t="s">
        <v>27</v>
      </c>
      <c r="C5" s="33" t="s">
        <v>28</v>
      </c>
      <c r="D5" s="32" t="s">
        <v>25</v>
      </c>
      <c r="E5" s="34">
        <v>509.58</v>
      </c>
      <c r="F5" s="34"/>
      <c r="G5" s="34"/>
      <c r="H5" s="32" t="s">
        <v>26</v>
      </c>
    </row>
    <row r="6" ht="67.5" spans="1:8">
      <c r="A6" s="32">
        <v>3</v>
      </c>
      <c r="B6" s="33" t="s">
        <v>29</v>
      </c>
      <c r="C6" s="33" t="s">
        <v>30</v>
      </c>
      <c r="D6" s="32" t="s">
        <v>31</v>
      </c>
      <c r="E6" s="34">
        <v>1375.37</v>
      </c>
      <c r="F6" s="34"/>
      <c r="G6" s="34"/>
      <c r="H6" s="32" t="s">
        <v>26</v>
      </c>
    </row>
    <row r="7" ht="67.5" spans="1:8">
      <c r="A7" s="32">
        <v>4</v>
      </c>
      <c r="B7" s="33" t="s">
        <v>32</v>
      </c>
      <c r="C7" s="33" t="s">
        <v>33</v>
      </c>
      <c r="D7" s="32" t="s">
        <v>34</v>
      </c>
      <c r="E7" s="34">
        <v>53.27</v>
      </c>
      <c r="F7" s="34"/>
      <c r="G7" s="34"/>
      <c r="H7" s="32" t="s">
        <v>26</v>
      </c>
    </row>
    <row r="8" ht="78.75" spans="1:8">
      <c r="A8" s="32">
        <v>5</v>
      </c>
      <c r="B8" s="33" t="s">
        <v>35</v>
      </c>
      <c r="C8" s="33" t="s">
        <v>36</v>
      </c>
      <c r="D8" s="32" t="s">
        <v>25</v>
      </c>
      <c r="E8" s="34">
        <v>54</v>
      </c>
      <c r="F8" s="34"/>
      <c r="G8" s="34"/>
      <c r="H8" s="32" t="s">
        <v>26</v>
      </c>
    </row>
    <row r="9" ht="67.5" spans="1:8">
      <c r="A9" s="32">
        <v>6</v>
      </c>
      <c r="B9" s="33" t="s">
        <v>37</v>
      </c>
      <c r="C9" s="33" t="s">
        <v>38</v>
      </c>
      <c r="D9" s="32" t="s">
        <v>25</v>
      </c>
      <c r="E9" s="34">
        <v>1148.11</v>
      </c>
      <c r="F9" s="34"/>
      <c r="G9" s="34"/>
      <c r="H9" s="32" t="s">
        <v>26</v>
      </c>
    </row>
    <row r="10" ht="67.5" spans="1:8">
      <c r="A10" s="32">
        <v>7</v>
      </c>
      <c r="B10" s="33" t="s">
        <v>39</v>
      </c>
      <c r="C10" s="33" t="s">
        <v>40</v>
      </c>
      <c r="D10" s="32" t="s">
        <v>25</v>
      </c>
      <c r="E10" s="34">
        <v>22.6</v>
      </c>
      <c r="F10" s="34"/>
      <c r="G10" s="34"/>
      <c r="H10" s="32" t="s">
        <v>26</v>
      </c>
    </row>
    <row r="11" ht="67.5" spans="1:8">
      <c r="A11" s="32">
        <v>8</v>
      </c>
      <c r="B11" s="33" t="s">
        <v>41</v>
      </c>
      <c r="C11" s="33" t="s">
        <v>42</v>
      </c>
      <c r="D11" s="32" t="s">
        <v>25</v>
      </c>
      <c r="E11" s="34">
        <v>1215.7</v>
      </c>
      <c r="F11" s="34"/>
      <c r="G11" s="34"/>
      <c r="H11" s="32" t="s">
        <v>26</v>
      </c>
    </row>
    <row r="12" ht="67.5" spans="1:8">
      <c r="A12" s="32">
        <v>9</v>
      </c>
      <c r="B12" s="33" t="s">
        <v>43</v>
      </c>
      <c r="C12" s="33" t="s">
        <v>44</v>
      </c>
      <c r="D12" s="32" t="s">
        <v>25</v>
      </c>
      <c r="E12" s="34">
        <v>1519.24</v>
      </c>
      <c r="F12" s="34"/>
      <c r="G12" s="34"/>
      <c r="H12" s="32" t="s">
        <v>26</v>
      </c>
    </row>
    <row r="13" ht="67.5" spans="1:8">
      <c r="A13" s="32">
        <v>10</v>
      </c>
      <c r="B13" s="33" t="s">
        <v>45</v>
      </c>
      <c r="C13" s="33" t="s">
        <v>46</v>
      </c>
      <c r="D13" s="32" t="s">
        <v>25</v>
      </c>
      <c r="E13" s="34">
        <v>15.93</v>
      </c>
      <c r="F13" s="34"/>
      <c r="G13" s="34"/>
      <c r="H13" s="32" t="s">
        <v>26</v>
      </c>
    </row>
    <row r="14" ht="67.5" spans="1:8">
      <c r="A14" s="32">
        <v>11</v>
      </c>
      <c r="B14" s="33" t="s">
        <v>47</v>
      </c>
      <c r="C14" s="33" t="s">
        <v>48</v>
      </c>
      <c r="D14" s="32" t="s">
        <v>49</v>
      </c>
      <c r="E14" s="34">
        <v>1124</v>
      </c>
      <c r="F14" s="34"/>
      <c r="G14" s="34"/>
      <c r="H14" s="32" t="s">
        <v>26</v>
      </c>
    </row>
    <row r="15" ht="67.5" spans="1:8">
      <c r="A15" s="32">
        <v>12</v>
      </c>
      <c r="B15" s="33" t="s">
        <v>50</v>
      </c>
      <c r="C15" s="33" t="s">
        <v>51</v>
      </c>
      <c r="D15" s="32" t="s">
        <v>52</v>
      </c>
      <c r="E15" s="34">
        <v>65</v>
      </c>
      <c r="F15" s="34"/>
      <c r="G15" s="34"/>
      <c r="H15" s="32" t="s">
        <v>26</v>
      </c>
    </row>
    <row r="16" ht="56.25" spans="1:8">
      <c r="A16" s="32">
        <v>13</v>
      </c>
      <c r="B16" s="33" t="s">
        <v>53</v>
      </c>
      <c r="C16" s="33" t="s">
        <v>54</v>
      </c>
      <c r="D16" s="32" t="s">
        <v>25</v>
      </c>
      <c r="E16" s="34">
        <v>1</v>
      </c>
      <c r="F16" s="34"/>
      <c r="G16" s="34"/>
      <c r="H16" s="32" t="s">
        <v>26</v>
      </c>
    </row>
    <row r="17" ht="67.5" spans="1:8">
      <c r="A17" s="32">
        <v>14</v>
      </c>
      <c r="B17" s="33" t="s">
        <v>55</v>
      </c>
      <c r="C17" s="33" t="s">
        <v>56</v>
      </c>
      <c r="D17" s="32" t="s">
        <v>52</v>
      </c>
      <c r="E17" s="34">
        <v>12</v>
      </c>
      <c r="F17" s="34"/>
      <c r="G17" s="34"/>
      <c r="H17" s="32" t="s">
        <v>26</v>
      </c>
    </row>
    <row r="18" ht="67.5" spans="1:8">
      <c r="A18" s="32">
        <v>15</v>
      </c>
      <c r="B18" s="33" t="s">
        <v>57</v>
      </c>
      <c r="C18" s="33" t="s">
        <v>58</v>
      </c>
      <c r="D18" s="32" t="s">
        <v>25</v>
      </c>
      <c r="E18" s="34">
        <v>43</v>
      </c>
      <c r="F18" s="34"/>
      <c r="G18" s="34"/>
      <c r="H18" s="32" t="s">
        <v>26</v>
      </c>
    </row>
    <row r="19" ht="67.5" spans="1:8">
      <c r="A19" s="32">
        <v>16</v>
      </c>
      <c r="B19" s="33" t="s">
        <v>59</v>
      </c>
      <c r="C19" s="33" t="s">
        <v>60</v>
      </c>
      <c r="D19" s="32" t="s">
        <v>31</v>
      </c>
      <c r="E19" s="34">
        <v>221</v>
      </c>
      <c r="F19" s="34"/>
      <c r="G19" s="34"/>
      <c r="H19" s="32" t="s">
        <v>26</v>
      </c>
    </row>
    <row r="20" ht="67.5" spans="1:8">
      <c r="A20" s="32">
        <v>17</v>
      </c>
      <c r="B20" s="33" t="s">
        <v>61</v>
      </c>
      <c r="C20" s="33" t="s">
        <v>62</v>
      </c>
      <c r="D20" s="32" t="s">
        <v>63</v>
      </c>
      <c r="E20" s="34">
        <v>14</v>
      </c>
      <c r="F20" s="34"/>
      <c r="G20" s="34"/>
      <c r="H20" s="32" t="s">
        <v>26</v>
      </c>
    </row>
    <row r="21" ht="56.25" spans="1:8">
      <c r="A21" s="32">
        <v>18</v>
      </c>
      <c r="B21" s="33" t="s">
        <v>64</v>
      </c>
      <c r="C21" s="33" t="s">
        <v>65</v>
      </c>
      <c r="D21" s="32" t="s">
        <v>49</v>
      </c>
      <c r="E21" s="34">
        <v>2</v>
      </c>
      <c r="F21" s="34"/>
      <c r="G21" s="34"/>
      <c r="H21" s="32" t="s">
        <v>26</v>
      </c>
    </row>
    <row r="22" s="16" customFormat="1" ht="90" spans="1:8">
      <c r="A22" s="32">
        <v>19</v>
      </c>
      <c r="B22" s="35" t="s">
        <v>66</v>
      </c>
      <c r="C22" s="33" t="s">
        <v>67</v>
      </c>
      <c r="D22" s="58" t="s">
        <v>49</v>
      </c>
      <c r="E22" s="59">
        <v>540</v>
      </c>
      <c r="F22" s="60"/>
      <c r="G22" s="34"/>
      <c r="H22" s="32" t="s">
        <v>26</v>
      </c>
    </row>
    <row r="23" s="16" customFormat="1" ht="78.75" spans="1:8">
      <c r="A23" s="32">
        <v>20</v>
      </c>
      <c r="B23" s="35" t="s">
        <v>68</v>
      </c>
      <c r="C23" s="33" t="s">
        <v>69</v>
      </c>
      <c r="D23" s="58" t="s">
        <v>31</v>
      </c>
      <c r="E23" s="59">
        <v>16.5</v>
      </c>
      <c r="F23" s="60"/>
      <c r="G23" s="34"/>
      <c r="H23" s="32" t="s">
        <v>26</v>
      </c>
    </row>
    <row r="24" s="16" customFormat="1" ht="78.75" spans="1:8">
      <c r="A24" s="32">
        <v>21</v>
      </c>
      <c r="B24" s="35" t="s">
        <v>70</v>
      </c>
      <c r="C24" s="33" t="s">
        <v>71</v>
      </c>
      <c r="D24" s="32" t="s">
        <v>25</v>
      </c>
      <c r="E24" s="59">
        <v>19.5</v>
      </c>
      <c r="F24" s="60"/>
      <c r="G24" s="34"/>
      <c r="H24" s="32" t="s">
        <v>26</v>
      </c>
    </row>
    <row r="25" s="15" customFormat="1" ht="22.5" spans="1:8">
      <c r="A25" s="28" t="s">
        <v>72</v>
      </c>
      <c r="B25" s="29" t="s">
        <v>73</v>
      </c>
      <c r="C25" s="29"/>
      <c r="D25" s="28"/>
      <c r="E25" s="30"/>
      <c r="F25" s="30"/>
      <c r="G25" s="30"/>
      <c r="H25" s="31"/>
    </row>
    <row r="26" ht="67.5" spans="1:8">
      <c r="A26" s="32">
        <v>1</v>
      </c>
      <c r="B26" s="33" t="s">
        <v>74</v>
      </c>
      <c r="C26" s="33" t="s">
        <v>75</v>
      </c>
      <c r="D26" s="32" t="s">
        <v>25</v>
      </c>
      <c r="E26" s="34">
        <v>1253.21</v>
      </c>
      <c r="F26" s="34"/>
      <c r="G26" s="34"/>
      <c r="H26" s="32" t="s">
        <v>26</v>
      </c>
    </row>
    <row r="27" ht="67.5" spans="1:8">
      <c r="A27" s="32">
        <v>2</v>
      </c>
      <c r="B27" s="33" t="s">
        <v>76</v>
      </c>
      <c r="C27" s="33" t="s">
        <v>77</v>
      </c>
      <c r="D27" s="32" t="s">
        <v>25</v>
      </c>
      <c r="E27" s="34">
        <v>3345.98</v>
      </c>
      <c r="F27" s="34"/>
      <c r="G27" s="34"/>
      <c r="H27" s="32" t="s">
        <v>26</v>
      </c>
    </row>
    <row r="28" ht="56.25" spans="1:8">
      <c r="A28" s="32">
        <v>3</v>
      </c>
      <c r="B28" s="33" t="s">
        <v>78</v>
      </c>
      <c r="C28" s="33" t="s">
        <v>79</v>
      </c>
      <c r="D28" s="32" t="s">
        <v>80</v>
      </c>
      <c r="E28" s="34">
        <v>1</v>
      </c>
      <c r="F28" s="34"/>
      <c r="G28" s="34"/>
      <c r="H28" s="38"/>
    </row>
    <row r="29" ht="135" spans="1:8">
      <c r="A29" s="32">
        <v>4</v>
      </c>
      <c r="B29" s="33" t="s">
        <v>81</v>
      </c>
      <c r="C29" s="33" t="s">
        <v>82</v>
      </c>
      <c r="D29" s="32" t="s">
        <v>25</v>
      </c>
      <c r="E29" s="34">
        <v>365.46</v>
      </c>
      <c r="F29" s="34"/>
      <c r="G29" s="34"/>
      <c r="H29" s="32" t="s">
        <v>26</v>
      </c>
    </row>
    <row r="30" ht="112.5" spans="1:8">
      <c r="A30" s="32">
        <v>5</v>
      </c>
      <c r="B30" s="33" t="s">
        <v>83</v>
      </c>
      <c r="C30" s="33" t="s">
        <v>84</v>
      </c>
      <c r="D30" s="32" t="s">
        <v>25</v>
      </c>
      <c r="E30" s="34">
        <v>188.24</v>
      </c>
      <c r="F30" s="34"/>
      <c r="G30" s="34"/>
      <c r="H30" s="32" t="s">
        <v>26</v>
      </c>
    </row>
    <row r="31" ht="123.75" spans="1:8">
      <c r="A31" s="32">
        <v>6</v>
      </c>
      <c r="B31" s="33" t="s">
        <v>85</v>
      </c>
      <c r="C31" s="33" t="s">
        <v>86</v>
      </c>
      <c r="D31" s="32" t="s">
        <v>25</v>
      </c>
      <c r="E31" s="34">
        <v>1297.54</v>
      </c>
      <c r="F31" s="34"/>
      <c r="G31" s="34"/>
      <c r="H31" s="32" t="s">
        <v>26</v>
      </c>
    </row>
    <row r="32" ht="90" spans="1:8">
      <c r="A32" s="32">
        <v>7</v>
      </c>
      <c r="B32" s="33" t="s">
        <v>87</v>
      </c>
      <c r="C32" s="33" t="s">
        <v>88</v>
      </c>
      <c r="D32" s="32" t="s">
        <v>31</v>
      </c>
      <c r="E32" s="34">
        <v>1624.32</v>
      </c>
      <c r="F32" s="34"/>
      <c r="G32" s="34"/>
      <c r="H32" s="32" t="s">
        <v>26</v>
      </c>
    </row>
    <row r="33" ht="101.25" spans="1:8">
      <c r="A33" s="32">
        <v>8</v>
      </c>
      <c r="B33" s="33" t="s">
        <v>89</v>
      </c>
      <c r="C33" s="33" t="s">
        <v>90</v>
      </c>
      <c r="D33" s="32" t="s">
        <v>25</v>
      </c>
      <c r="E33" s="34">
        <v>1347.25</v>
      </c>
      <c r="F33" s="34"/>
      <c r="G33" s="34"/>
      <c r="H33" s="32" t="s">
        <v>26</v>
      </c>
    </row>
    <row r="34" ht="67.5" spans="1:8">
      <c r="A34" s="32">
        <v>9</v>
      </c>
      <c r="B34" s="33" t="s">
        <v>91</v>
      </c>
      <c r="C34" s="33" t="s">
        <v>92</v>
      </c>
      <c r="D34" s="32" t="s">
        <v>31</v>
      </c>
      <c r="E34" s="34">
        <v>2047.58</v>
      </c>
      <c r="F34" s="34"/>
      <c r="G34" s="34"/>
      <c r="H34" s="32" t="s">
        <v>26</v>
      </c>
    </row>
    <row r="35" ht="101.25" spans="1:8">
      <c r="A35" s="32">
        <v>10</v>
      </c>
      <c r="B35" s="33" t="s">
        <v>93</v>
      </c>
      <c r="C35" s="33" t="s">
        <v>94</v>
      </c>
      <c r="D35" s="32" t="s">
        <v>25</v>
      </c>
      <c r="E35" s="34">
        <v>79.49</v>
      </c>
      <c r="F35" s="34"/>
      <c r="G35" s="34"/>
      <c r="H35" s="32" t="s">
        <v>26</v>
      </c>
    </row>
    <row r="36" ht="112.5" spans="1:8">
      <c r="A36" s="32">
        <v>11</v>
      </c>
      <c r="B36" s="33" t="s">
        <v>95</v>
      </c>
      <c r="C36" s="33" t="s">
        <v>96</v>
      </c>
      <c r="D36" s="32" t="s">
        <v>25</v>
      </c>
      <c r="E36" s="34">
        <v>178.65</v>
      </c>
      <c r="F36" s="34"/>
      <c r="G36" s="34"/>
      <c r="H36" s="32" t="s">
        <v>26</v>
      </c>
    </row>
    <row r="37" ht="90" spans="1:8">
      <c r="A37" s="32">
        <v>12</v>
      </c>
      <c r="B37" s="33" t="s">
        <v>97</v>
      </c>
      <c r="C37" s="33" t="s">
        <v>98</v>
      </c>
      <c r="D37" s="32" t="s">
        <v>25</v>
      </c>
      <c r="E37" s="34">
        <v>52.3</v>
      </c>
      <c r="F37" s="34"/>
      <c r="G37" s="34"/>
      <c r="H37" s="32" t="s">
        <v>26</v>
      </c>
    </row>
    <row r="38" ht="90" spans="1:8">
      <c r="A38" s="32">
        <v>13</v>
      </c>
      <c r="B38" s="33" t="s">
        <v>99</v>
      </c>
      <c r="C38" s="33" t="s">
        <v>100</v>
      </c>
      <c r="D38" s="32" t="s">
        <v>34</v>
      </c>
      <c r="E38" s="34">
        <v>13.65</v>
      </c>
      <c r="F38" s="34"/>
      <c r="G38" s="34"/>
      <c r="H38" s="32" t="s">
        <v>26</v>
      </c>
    </row>
    <row r="39" ht="67.5" spans="1:8">
      <c r="A39" s="32">
        <v>14</v>
      </c>
      <c r="B39" s="33" t="s">
        <v>101</v>
      </c>
      <c r="C39" s="33" t="s">
        <v>102</v>
      </c>
      <c r="D39" s="32" t="s">
        <v>25</v>
      </c>
      <c r="E39" s="34">
        <v>8.25</v>
      </c>
      <c r="F39" s="34"/>
      <c r="G39" s="34"/>
      <c r="H39" s="32" t="s">
        <v>26</v>
      </c>
    </row>
    <row r="40" ht="56.25" spans="1:8">
      <c r="A40" s="32">
        <v>15</v>
      </c>
      <c r="B40" s="33" t="s">
        <v>103</v>
      </c>
      <c r="C40" s="33" t="s">
        <v>104</v>
      </c>
      <c r="D40" s="32" t="s">
        <v>31</v>
      </c>
      <c r="E40" s="34">
        <v>5.2</v>
      </c>
      <c r="F40" s="34"/>
      <c r="G40" s="34"/>
      <c r="H40" s="32" t="s">
        <v>26</v>
      </c>
    </row>
    <row r="41" ht="56.25" spans="1:8">
      <c r="A41" s="32">
        <v>16</v>
      </c>
      <c r="B41" s="33" t="s">
        <v>105</v>
      </c>
      <c r="C41" s="33" t="s">
        <v>106</v>
      </c>
      <c r="D41" s="32" t="s">
        <v>25</v>
      </c>
      <c r="E41" s="34">
        <v>64.38</v>
      </c>
      <c r="F41" s="34"/>
      <c r="G41" s="34"/>
      <c r="H41" s="32" t="s">
        <v>26</v>
      </c>
    </row>
    <row r="42" ht="67.5" spans="1:8">
      <c r="A42" s="32">
        <v>17</v>
      </c>
      <c r="B42" s="33" t="s">
        <v>107</v>
      </c>
      <c r="C42" s="33" t="s">
        <v>108</v>
      </c>
      <c r="D42" s="32" t="s">
        <v>25</v>
      </c>
      <c r="E42" s="34">
        <v>7.7</v>
      </c>
      <c r="F42" s="34"/>
      <c r="G42" s="34"/>
      <c r="H42" s="32" t="s">
        <v>26</v>
      </c>
    </row>
    <row r="43" ht="78.75" spans="1:8">
      <c r="A43" s="32">
        <v>18</v>
      </c>
      <c r="B43" s="33" t="s">
        <v>109</v>
      </c>
      <c r="C43" s="33" t="s">
        <v>110</v>
      </c>
      <c r="D43" s="32" t="s">
        <v>25</v>
      </c>
      <c r="E43" s="34">
        <v>10.8</v>
      </c>
      <c r="F43" s="34"/>
      <c r="G43" s="34"/>
      <c r="H43" s="32" t="s">
        <v>26</v>
      </c>
    </row>
    <row r="44" ht="67.5" spans="1:8">
      <c r="A44" s="32">
        <v>19</v>
      </c>
      <c r="B44" s="33" t="s">
        <v>111</v>
      </c>
      <c r="C44" s="33" t="s">
        <v>112</v>
      </c>
      <c r="D44" s="32" t="s">
        <v>25</v>
      </c>
      <c r="E44" s="34">
        <v>100.3</v>
      </c>
      <c r="F44" s="34"/>
      <c r="G44" s="34"/>
      <c r="H44" s="32" t="s">
        <v>26</v>
      </c>
    </row>
    <row r="45" ht="56.25" spans="1:8">
      <c r="A45" s="32">
        <v>20</v>
      </c>
      <c r="B45" s="33" t="s">
        <v>113</v>
      </c>
      <c r="C45" s="33" t="s">
        <v>114</v>
      </c>
      <c r="D45" s="32" t="s">
        <v>25</v>
      </c>
      <c r="E45" s="34">
        <v>190.03</v>
      </c>
      <c r="F45" s="34"/>
      <c r="G45" s="34"/>
      <c r="H45" s="32" t="s">
        <v>26</v>
      </c>
    </row>
    <row r="46" ht="101.25" spans="1:8">
      <c r="A46" s="32">
        <v>21</v>
      </c>
      <c r="B46" s="33" t="s">
        <v>115</v>
      </c>
      <c r="C46" s="33" t="s">
        <v>116</v>
      </c>
      <c r="D46" s="32" t="s">
        <v>34</v>
      </c>
      <c r="E46" s="34">
        <v>8.755</v>
      </c>
      <c r="F46" s="34"/>
      <c r="G46" s="34"/>
      <c r="H46" s="32" t="s">
        <v>26</v>
      </c>
    </row>
    <row r="47" ht="112.5" spans="1:8">
      <c r="A47" s="32">
        <v>22</v>
      </c>
      <c r="B47" s="33" t="s">
        <v>117</v>
      </c>
      <c r="C47" s="33" t="s">
        <v>118</v>
      </c>
      <c r="D47" s="32" t="s">
        <v>119</v>
      </c>
      <c r="E47" s="34">
        <v>8.02</v>
      </c>
      <c r="F47" s="34"/>
      <c r="G47" s="34"/>
      <c r="H47" s="32" t="s">
        <v>26</v>
      </c>
    </row>
    <row r="48" ht="56.25" spans="1:8">
      <c r="A48" s="32">
        <v>23</v>
      </c>
      <c r="B48" s="33" t="s">
        <v>120</v>
      </c>
      <c r="C48" s="33" t="s">
        <v>121</v>
      </c>
      <c r="D48" s="32" t="s">
        <v>25</v>
      </c>
      <c r="E48" s="34">
        <v>3.9</v>
      </c>
      <c r="F48" s="34"/>
      <c r="G48" s="34"/>
      <c r="H48" s="32" t="s">
        <v>26</v>
      </c>
    </row>
    <row r="49" ht="78.75" spans="1:8">
      <c r="A49" s="32">
        <v>24</v>
      </c>
      <c r="B49" s="33" t="s">
        <v>122</v>
      </c>
      <c r="C49" s="33" t="s">
        <v>123</v>
      </c>
      <c r="D49" s="32" t="s">
        <v>25</v>
      </c>
      <c r="E49" s="34">
        <v>18.6</v>
      </c>
      <c r="F49" s="34"/>
      <c r="G49" s="34"/>
      <c r="H49" s="32" t="s">
        <v>26</v>
      </c>
    </row>
    <row r="50" s="16" customFormat="1" ht="56.25" spans="1:8">
      <c r="A50" s="32">
        <v>25</v>
      </c>
      <c r="B50" s="35" t="s">
        <v>124</v>
      </c>
      <c r="C50" s="33" t="s">
        <v>125</v>
      </c>
      <c r="D50" s="58" t="s">
        <v>31</v>
      </c>
      <c r="E50" s="59">
        <v>1817.645</v>
      </c>
      <c r="F50" s="60"/>
      <c r="G50" s="34"/>
      <c r="H50" s="32" t="s">
        <v>26</v>
      </c>
    </row>
    <row r="51" s="16" customFormat="1" ht="67.5" spans="1:8">
      <c r="A51" s="32">
        <v>26</v>
      </c>
      <c r="B51" s="35" t="s">
        <v>126</v>
      </c>
      <c r="C51" s="33" t="s">
        <v>127</v>
      </c>
      <c r="D51" s="58" t="s">
        <v>128</v>
      </c>
      <c r="E51" s="59">
        <v>3.36</v>
      </c>
      <c r="F51" s="60"/>
      <c r="G51" s="34"/>
      <c r="H51" s="32" t="s">
        <v>26</v>
      </c>
    </row>
    <row r="52" s="16" customFormat="1" ht="67.5" spans="1:8">
      <c r="A52" s="32">
        <v>27</v>
      </c>
      <c r="B52" s="35" t="s">
        <v>129</v>
      </c>
      <c r="C52" s="33" t="s">
        <v>130</v>
      </c>
      <c r="D52" s="58" t="s">
        <v>131</v>
      </c>
      <c r="E52" s="59">
        <v>107</v>
      </c>
      <c r="F52" s="60"/>
      <c r="G52" s="34"/>
      <c r="H52" s="32" t="s">
        <v>26</v>
      </c>
    </row>
    <row r="53" s="16" customFormat="1" ht="67.5" spans="1:8">
      <c r="A53" s="32">
        <v>28</v>
      </c>
      <c r="B53" s="35" t="s">
        <v>132</v>
      </c>
      <c r="C53" s="33" t="s">
        <v>133</v>
      </c>
      <c r="D53" s="58" t="s">
        <v>131</v>
      </c>
      <c r="E53" s="59">
        <v>41</v>
      </c>
      <c r="F53" s="60"/>
      <c r="G53" s="34"/>
      <c r="H53" s="32" t="s">
        <v>26</v>
      </c>
    </row>
    <row r="54" s="16" customFormat="1" ht="56.25" spans="1:8">
      <c r="A54" s="32">
        <v>29</v>
      </c>
      <c r="B54" s="35" t="s">
        <v>134</v>
      </c>
      <c r="C54" s="33" t="s">
        <v>135</v>
      </c>
      <c r="D54" s="58" t="s">
        <v>31</v>
      </c>
      <c r="E54" s="59">
        <v>13</v>
      </c>
      <c r="F54" s="60"/>
      <c r="G54" s="34"/>
      <c r="H54" s="32" t="s">
        <v>26</v>
      </c>
    </row>
    <row r="55" s="16" customFormat="1" ht="90" spans="1:8">
      <c r="A55" s="32">
        <v>30</v>
      </c>
      <c r="B55" s="35" t="s">
        <v>136</v>
      </c>
      <c r="C55" s="33" t="s">
        <v>137</v>
      </c>
      <c r="D55" s="58" t="s">
        <v>138</v>
      </c>
      <c r="E55" s="59">
        <v>89</v>
      </c>
      <c r="F55" s="60"/>
      <c r="G55" s="34"/>
      <c r="H55" s="32" t="s">
        <v>26</v>
      </c>
    </row>
    <row r="56" s="16" customFormat="1" ht="67.5" spans="1:8">
      <c r="A56" s="32">
        <v>31</v>
      </c>
      <c r="B56" s="35" t="s">
        <v>139</v>
      </c>
      <c r="C56" s="33" t="s">
        <v>140</v>
      </c>
      <c r="D56" s="58" t="s">
        <v>141</v>
      </c>
      <c r="E56" s="59">
        <v>1.872</v>
      </c>
      <c r="F56" s="60"/>
      <c r="G56" s="34"/>
      <c r="H56" s="32" t="s">
        <v>26</v>
      </c>
    </row>
    <row r="57" s="16" customFormat="1" ht="67.5" spans="1:8">
      <c r="A57" s="32">
        <v>32</v>
      </c>
      <c r="B57" s="35" t="s">
        <v>142</v>
      </c>
      <c r="C57" s="33" t="s">
        <v>143</v>
      </c>
      <c r="D57" s="58" t="s">
        <v>141</v>
      </c>
      <c r="E57" s="59">
        <v>2.36</v>
      </c>
      <c r="F57" s="60"/>
      <c r="G57" s="34"/>
      <c r="H57" s="32" t="s">
        <v>26</v>
      </c>
    </row>
    <row r="58" s="16" customFormat="1" ht="90" spans="1:8">
      <c r="A58" s="32">
        <v>33</v>
      </c>
      <c r="B58" s="35" t="s">
        <v>144</v>
      </c>
      <c r="C58" s="33" t="s">
        <v>145</v>
      </c>
      <c r="D58" s="58" t="s">
        <v>141</v>
      </c>
      <c r="E58" s="59">
        <v>1.25</v>
      </c>
      <c r="F58" s="60"/>
      <c r="G58" s="34"/>
      <c r="H58" s="32" t="s">
        <v>26</v>
      </c>
    </row>
    <row r="59" s="16" customFormat="1" ht="78.75" spans="1:8">
      <c r="A59" s="32">
        <v>34</v>
      </c>
      <c r="B59" s="35" t="s">
        <v>146</v>
      </c>
      <c r="C59" s="33" t="s">
        <v>147</v>
      </c>
      <c r="D59" s="58" t="s">
        <v>141</v>
      </c>
      <c r="E59" s="59">
        <v>0.6</v>
      </c>
      <c r="F59" s="60"/>
      <c r="G59" s="34"/>
      <c r="H59" s="32" t="s">
        <v>26</v>
      </c>
    </row>
    <row r="60" s="16" customFormat="1" ht="90" spans="1:8">
      <c r="A60" s="32">
        <v>35</v>
      </c>
      <c r="B60" s="35" t="s">
        <v>148</v>
      </c>
      <c r="C60" s="33" t="s">
        <v>149</v>
      </c>
      <c r="D60" s="58" t="s">
        <v>141</v>
      </c>
      <c r="E60" s="59">
        <v>0.7</v>
      </c>
      <c r="F60" s="60"/>
      <c r="G60" s="34"/>
      <c r="H60" s="32" t="s">
        <v>26</v>
      </c>
    </row>
    <row r="61" s="16" customFormat="1" ht="90" spans="1:8">
      <c r="A61" s="32">
        <v>36</v>
      </c>
      <c r="B61" s="35" t="s">
        <v>150</v>
      </c>
      <c r="C61" s="33" t="s">
        <v>151</v>
      </c>
      <c r="D61" s="58" t="s">
        <v>141</v>
      </c>
      <c r="E61" s="59">
        <v>21.8</v>
      </c>
      <c r="F61" s="60"/>
      <c r="G61" s="34"/>
      <c r="H61" s="32" t="s">
        <v>26</v>
      </c>
    </row>
    <row r="62" s="16" customFormat="1" ht="78.75" spans="1:8">
      <c r="A62" s="32">
        <v>37</v>
      </c>
      <c r="B62" s="35" t="s">
        <v>152</v>
      </c>
      <c r="C62" s="33" t="s">
        <v>153</v>
      </c>
      <c r="D62" s="58" t="s">
        <v>141</v>
      </c>
      <c r="E62" s="59">
        <v>1.1</v>
      </c>
      <c r="F62" s="60"/>
      <c r="G62" s="34"/>
      <c r="H62" s="32" t="s">
        <v>26</v>
      </c>
    </row>
    <row r="63" s="16" customFormat="1" ht="123.75" spans="1:8">
      <c r="A63" s="32">
        <v>38</v>
      </c>
      <c r="B63" s="35" t="s">
        <v>154</v>
      </c>
      <c r="C63" s="33" t="s">
        <v>155</v>
      </c>
      <c r="D63" s="58" t="s">
        <v>128</v>
      </c>
      <c r="E63" s="59">
        <v>165.3</v>
      </c>
      <c r="F63" s="60"/>
      <c r="G63" s="34"/>
      <c r="H63" s="32" t="s">
        <v>26</v>
      </c>
    </row>
    <row r="64" s="16" customFormat="1" ht="101.25" spans="1:8">
      <c r="A64" s="32">
        <v>39</v>
      </c>
      <c r="B64" s="35" t="s">
        <v>156</v>
      </c>
      <c r="C64" s="33" t="s">
        <v>157</v>
      </c>
      <c r="D64" s="58" t="s">
        <v>128</v>
      </c>
      <c r="E64" s="59">
        <v>11</v>
      </c>
      <c r="F64" s="60"/>
      <c r="G64" s="34"/>
      <c r="H64" s="32" t="s">
        <v>26</v>
      </c>
    </row>
    <row r="65" s="16" customFormat="1" ht="78.75" spans="1:8">
      <c r="A65" s="32">
        <v>40</v>
      </c>
      <c r="B65" s="35" t="s">
        <v>158</v>
      </c>
      <c r="C65" s="33" t="s">
        <v>159</v>
      </c>
      <c r="D65" s="58" t="s">
        <v>128</v>
      </c>
      <c r="E65" s="59">
        <v>165.3</v>
      </c>
      <c r="F65" s="60"/>
      <c r="G65" s="34"/>
      <c r="H65" s="32" t="s">
        <v>26</v>
      </c>
    </row>
    <row r="66" s="16" customFormat="1" ht="78.75" spans="1:8">
      <c r="A66" s="32">
        <v>41</v>
      </c>
      <c r="B66" s="35" t="s">
        <v>160</v>
      </c>
      <c r="C66" s="33" t="s">
        <v>161</v>
      </c>
      <c r="D66" s="58" t="s">
        <v>128</v>
      </c>
      <c r="E66" s="59">
        <v>14.21</v>
      </c>
      <c r="F66" s="60"/>
      <c r="G66" s="34"/>
      <c r="H66" s="32" t="s">
        <v>26</v>
      </c>
    </row>
    <row r="67" s="16" customFormat="1" ht="78.75" spans="1:8">
      <c r="A67" s="32">
        <v>42</v>
      </c>
      <c r="B67" s="35" t="s">
        <v>162</v>
      </c>
      <c r="C67" s="33" t="s">
        <v>163</v>
      </c>
      <c r="D67" s="58" t="s">
        <v>128</v>
      </c>
      <c r="E67" s="59">
        <v>15.3</v>
      </c>
      <c r="F67" s="60"/>
      <c r="G67" s="34"/>
      <c r="H67" s="32" t="s">
        <v>26</v>
      </c>
    </row>
    <row r="68" s="16" customFormat="1" ht="112.5" spans="1:8">
      <c r="A68" s="32">
        <v>43</v>
      </c>
      <c r="B68" s="35" t="s">
        <v>164</v>
      </c>
      <c r="C68" s="33" t="s">
        <v>165</v>
      </c>
      <c r="D68" s="58" t="s">
        <v>128</v>
      </c>
      <c r="E68" s="59">
        <v>14.14</v>
      </c>
      <c r="F68" s="60"/>
      <c r="G68" s="34"/>
      <c r="H68" s="32" t="s">
        <v>26</v>
      </c>
    </row>
    <row r="69" s="16" customFormat="1" ht="112.5" spans="1:8">
      <c r="A69" s="32">
        <v>44</v>
      </c>
      <c r="B69" s="35" t="s">
        <v>166</v>
      </c>
      <c r="C69" s="33" t="s">
        <v>167</v>
      </c>
      <c r="D69" s="58" t="s">
        <v>128</v>
      </c>
      <c r="E69" s="59">
        <v>5.754</v>
      </c>
      <c r="F69" s="60"/>
      <c r="G69" s="34"/>
      <c r="H69" s="32" t="s">
        <v>26</v>
      </c>
    </row>
    <row r="70" s="16" customFormat="1" ht="123.75" spans="1:8">
      <c r="A70" s="32">
        <v>45</v>
      </c>
      <c r="B70" s="35" t="s">
        <v>168</v>
      </c>
      <c r="C70" s="33" t="s">
        <v>169</v>
      </c>
      <c r="D70" s="58" t="s">
        <v>128</v>
      </c>
      <c r="E70" s="59">
        <v>35.6</v>
      </c>
      <c r="F70" s="60"/>
      <c r="G70" s="34"/>
      <c r="H70" s="32" t="s">
        <v>26</v>
      </c>
    </row>
    <row r="71" s="16" customFormat="1" ht="90" spans="1:8">
      <c r="A71" s="32">
        <v>46</v>
      </c>
      <c r="B71" s="35" t="s">
        <v>170</v>
      </c>
      <c r="C71" s="33" t="s">
        <v>171</v>
      </c>
      <c r="D71" s="58" t="s">
        <v>31</v>
      </c>
      <c r="E71" s="59">
        <v>18.63</v>
      </c>
      <c r="F71" s="60"/>
      <c r="G71" s="34"/>
      <c r="H71" s="32" t="s">
        <v>26</v>
      </c>
    </row>
    <row r="72" s="16" customFormat="1" ht="90" spans="1:8">
      <c r="A72" s="32">
        <v>47</v>
      </c>
      <c r="B72" s="35" t="s">
        <v>172</v>
      </c>
      <c r="C72" s="33" t="s">
        <v>173</v>
      </c>
      <c r="D72" s="58" t="s">
        <v>128</v>
      </c>
      <c r="E72" s="59">
        <v>14</v>
      </c>
      <c r="F72" s="60"/>
      <c r="G72" s="34"/>
      <c r="H72" s="32" t="s">
        <v>26</v>
      </c>
    </row>
    <row r="73" s="16" customFormat="1" ht="78.75" spans="1:8">
      <c r="A73" s="32">
        <v>48</v>
      </c>
      <c r="B73" s="35" t="s">
        <v>174</v>
      </c>
      <c r="C73" s="33" t="s">
        <v>175</v>
      </c>
      <c r="D73" s="58" t="s">
        <v>31</v>
      </c>
      <c r="E73" s="59">
        <v>30.422</v>
      </c>
      <c r="F73" s="60"/>
      <c r="G73" s="34"/>
      <c r="H73" s="32" t="s">
        <v>26</v>
      </c>
    </row>
    <row r="74" s="16" customFormat="1" ht="135" spans="1:8">
      <c r="A74" s="32">
        <v>49</v>
      </c>
      <c r="B74" s="35" t="s">
        <v>176</v>
      </c>
      <c r="C74" s="33" t="s">
        <v>177</v>
      </c>
      <c r="D74" s="58" t="s">
        <v>128</v>
      </c>
      <c r="E74" s="59">
        <v>4.04</v>
      </c>
      <c r="F74" s="60"/>
      <c r="G74" s="34"/>
      <c r="H74" s="32" t="s">
        <v>26</v>
      </c>
    </row>
    <row r="75" s="16" customFormat="1" ht="67.5" spans="1:8">
      <c r="A75" s="32">
        <v>50</v>
      </c>
      <c r="B75" s="35" t="s">
        <v>178</v>
      </c>
      <c r="C75" s="33" t="s">
        <v>179</v>
      </c>
      <c r="D75" s="58" t="s">
        <v>128</v>
      </c>
      <c r="E75" s="59">
        <v>15.54</v>
      </c>
      <c r="F75" s="60"/>
      <c r="G75" s="34"/>
      <c r="H75" s="32" t="s">
        <v>26</v>
      </c>
    </row>
    <row r="76" s="16" customFormat="1" ht="78.75" spans="1:8">
      <c r="A76" s="32">
        <v>51</v>
      </c>
      <c r="B76" s="35" t="s">
        <v>180</v>
      </c>
      <c r="C76" s="33" t="s">
        <v>181</v>
      </c>
      <c r="D76" s="58" t="s">
        <v>128</v>
      </c>
      <c r="E76" s="59">
        <v>18</v>
      </c>
      <c r="F76" s="60"/>
      <c r="G76" s="34"/>
      <c r="H76" s="32" t="s">
        <v>26</v>
      </c>
    </row>
    <row r="77" s="16" customFormat="1" ht="67.5" spans="1:8">
      <c r="A77" s="32">
        <v>52</v>
      </c>
      <c r="B77" s="35" t="s">
        <v>182</v>
      </c>
      <c r="C77" s="33" t="s">
        <v>183</v>
      </c>
      <c r="D77" s="58" t="s">
        <v>128</v>
      </c>
      <c r="E77" s="59">
        <v>88.23</v>
      </c>
      <c r="F77" s="60"/>
      <c r="G77" s="34"/>
      <c r="H77" s="32" t="s">
        <v>26</v>
      </c>
    </row>
    <row r="78" s="15" customFormat="1" ht="15" spans="1:8">
      <c r="A78" s="28" t="s">
        <v>184</v>
      </c>
      <c r="B78" s="29" t="s">
        <v>185</v>
      </c>
      <c r="C78" s="29"/>
      <c r="D78" s="28"/>
      <c r="E78" s="30"/>
      <c r="F78" s="30"/>
      <c r="G78" s="30"/>
      <c r="H78" s="31"/>
    </row>
    <row r="79" ht="67.5" spans="1:8">
      <c r="A79" s="32">
        <v>1</v>
      </c>
      <c r="B79" s="33" t="s">
        <v>186</v>
      </c>
      <c r="C79" s="33" t="s">
        <v>187</v>
      </c>
      <c r="D79" s="32" t="s">
        <v>31</v>
      </c>
      <c r="E79" s="34">
        <v>580</v>
      </c>
      <c r="F79" s="34"/>
      <c r="G79" s="34"/>
      <c r="H79" s="32" t="s">
        <v>26</v>
      </c>
    </row>
    <row r="80" ht="45" spans="1:8">
      <c r="A80" s="32">
        <v>53</v>
      </c>
      <c r="B80" s="33" t="s">
        <v>188</v>
      </c>
      <c r="C80" s="33" t="s">
        <v>189</v>
      </c>
      <c r="D80" s="32" t="s">
        <v>49</v>
      </c>
      <c r="E80" s="34">
        <v>20</v>
      </c>
      <c r="F80" s="34"/>
      <c r="G80" s="34"/>
      <c r="H80" s="32" t="s">
        <v>26</v>
      </c>
    </row>
    <row r="81" ht="56.25" spans="1:8">
      <c r="A81" s="32">
        <v>54</v>
      </c>
      <c r="B81" s="33" t="s">
        <v>190</v>
      </c>
      <c r="C81" s="33" t="s">
        <v>191</v>
      </c>
      <c r="D81" s="32" t="s">
        <v>138</v>
      </c>
      <c r="E81" s="34">
        <v>993</v>
      </c>
      <c r="F81" s="34"/>
      <c r="G81" s="34"/>
      <c r="H81" s="32" t="s">
        <v>26</v>
      </c>
    </row>
    <row r="82" ht="56.25" spans="1:8">
      <c r="A82" s="32">
        <v>55</v>
      </c>
      <c r="B82" s="33" t="s">
        <v>192</v>
      </c>
      <c r="C82" s="33" t="s">
        <v>193</v>
      </c>
      <c r="D82" s="32" t="s">
        <v>138</v>
      </c>
      <c r="E82" s="34">
        <v>10</v>
      </c>
      <c r="F82" s="34"/>
      <c r="G82" s="34"/>
      <c r="H82" s="32" t="s">
        <v>26</v>
      </c>
    </row>
    <row r="83" ht="67.5" spans="1:8">
      <c r="A83" s="32">
        <v>56</v>
      </c>
      <c r="B83" s="33" t="s">
        <v>194</v>
      </c>
      <c r="C83" s="33" t="s">
        <v>195</v>
      </c>
      <c r="D83" s="32" t="s">
        <v>52</v>
      </c>
      <c r="E83" s="34">
        <v>75</v>
      </c>
      <c r="F83" s="34"/>
      <c r="G83" s="34"/>
      <c r="H83" s="32" t="s">
        <v>26</v>
      </c>
    </row>
    <row r="84" ht="56.25" spans="1:8">
      <c r="A84" s="32">
        <v>57</v>
      </c>
      <c r="B84" s="33" t="s">
        <v>196</v>
      </c>
      <c r="C84" s="33" t="s">
        <v>197</v>
      </c>
      <c r="D84" s="32" t="s">
        <v>25</v>
      </c>
      <c r="E84" s="34">
        <v>10.35</v>
      </c>
      <c r="F84" s="34"/>
      <c r="G84" s="34"/>
      <c r="H84" s="32" t="s">
        <v>26</v>
      </c>
    </row>
    <row r="85" ht="45" spans="1:8">
      <c r="A85" s="28" t="s">
        <v>198</v>
      </c>
      <c r="B85" s="33" t="s">
        <v>199</v>
      </c>
      <c r="C85" s="33" t="s">
        <v>200</v>
      </c>
      <c r="D85" s="32" t="s">
        <v>31</v>
      </c>
      <c r="E85" s="34">
        <v>1800</v>
      </c>
      <c r="F85" s="34"/>
      <c r="G85" s="34"/>
      <c r="H85" s="32" t="s">
        <v>26</v>
      </c>
    </row>
    <row r="86" ht="78.75" spans="1:8">
      <c r="A86" s="32">
        <v>2</v>
      </c>
      <c r="B86" s="33" t="s">
        <v>201</v>
      </c>
      <c r="C86" s="33" t="s">
        <v>202</v>
      </c>
      <c r="D86" s="32" t="s">
        <v>31</v>
      </c>
      <c r="E86" s="34">
        <v>523.64</v>
      </c>
      <c r="F86" s="34"/>
      <c r="G86" s="34"/>
      <c r="H86" s="32" t="s">
        <v>26</v>
      </c>
    </row>
    <row r="87" ht="78.75" spans="1:8">
      <c r="A87" s="32">
        <v>58</v>
      </c>
      <c r="B87" s="33" t="s">
        <v>203</v>
      </c>
      <c r="C87" s="33" t="s">
        <v>204</v>
      </c>
      <c r="D87" s="32" t="s">
        <v>52</v>
      </c>
      <c r="E87" s="34">
        <v>8</v>
      </c>
      <c r="F87" s="34"/>
      <c r="G87" s="34"/>
      <c r="H87" s="32" t="s">
        <v>26</v>
      </c>
    </row>
    <row r="88" ht="56.25" spans="1:8">
      <c r="A88" s="32">
        <v>59</v>
      </c>
      <c r="B88" s="33" t="s">
        <v>205</v>
      </c>
      <c r="C88" s="33" t="s">
        <v>206</v>
      </c>
      <c r="D88" s="32" t="s">
        <v>25</v>
      </c>
      <c r="E88" s="34">
        <v>91.2</v>
      </c>
      <c r="F88" s="34"/>
      <c r="G88" s="34"/>
      <c r="H88" s="32" t="s">
        <v>26</v>
      </c>
    </row>
    <row r="89" ht="135" spans="1:8">
      <c r="A89" s="32">
        <v>60</v>
      </c>
      <c r="B89" s="33" t="s">
        <v>207</v>
      </c>
      <c r="C89" s="33" t="s">
        <v>208</v>
      </c>
      <c r="D89" s="32" t="s">
        <v>31</v>
      </c>
      <c r="E89" s="34">
        <v>130</v>
      </c>
      <c r="F89" s="34"/>
      <c r="G89" s="34"/>
      <c r="H89" s="32" t="s">
        <v>26</v>
      </c>
    </row>
    <row r="90" ht="135" spans="1:8">
      <c r="A90" s="32">
        <v>61</v>
      </c>
      <c r="B90" s="33" t="s">
        <v>209</v>
      </c>
      <c r="C90" s="33" t="s">
        <v>210</v>
      </c>
      <c r="D90" s="32" t="s">
        <v>31</v>
      </c>
      <c r="E90" s="34">
        <v>5</v>
      </c>
      <c r="F90" s="34"/>
      <c r="G90" s="34"/>
      <c r="H90" s="32" t="s">
        <v>26</v>
      </c>
    </row>
    <row r="91" ht="45" spans="1:8">
      <c r="A91" s="32">
        <v>62</v>
      </c>
      <c r="B91" s="33" t="s">
        <v>211</v>
      </c>
      <c r="C91" s="33" t="s">
        <v>212</v>
      </c>
      <c r="D91" s="32" t="s">
        <v>138</v>
      </c>
      <c r="E91" s="34">
        <v>1</v>
      </c>
      <c r="F91" s="34"/>
      <c r="G91" s="34"/>
      <c r="H91" s="32" t="s">
        <v>26</v>
      </c>
    </row>
    <row r="92" ht="56.25" spans="1:8">
      <c r="A92" s="28" t="s">
        <v>213</v>
      </c>
      <c r="B92" s="33" t="s">
        <v>214</v>
      </c>
      <c r="C92" s="33" t="s">
        <v>215</v>
      </c>
      <c r="D92" s="32" t="s">
        <v>63</v>
      </c>
      <c r="E92" s="34">
        <v>10</v>
      </c>
      <c r="F92" s="34"/>
      <c r="G92" s="34"/>
      <c r="H92" s="32" t="s">
        <v>26</v>
      </c>
    </row>
    <row r="93" ht="56.25" spans="1:8">
      <c r="A93" s="32">
        <v>3</v>
      </c>
      <c r="B93" s="33" t="s">
        <v>216</v>
      </c>
      <c r="C93" s="33" t="s">
        <v>217</v>
      </c>
      <c r="D93" s="32" t="s">
        <v>49</v>
      </c>
      <c r="E93" s="34">
        <v>1</v>
      </c>
      <c r="F93" s="61"/>
      <c r="G93" s="34"/>
      <c r="H93" s="32" t="s">
        <v>26</v>
      </c>
    </row>
    <row r="94" ht="112.5" spans="1:8">
      <c r="A94" s="32">
        <v>63</v>
      </c>
      <c r="B94" s="33" t="s">
        <v>218</v>
      </c>
      <c r="C94" s="33" t="s">
        <v>219</v>
      </c>
      <c r="D94" s="32" t="s">
        <v>31</v>
      </c>
      <c r="E94" s="34">
        <v>295.06</v>
      </c>
      <c r="F94" s="61"/>
      <c r="G94" s="34"/>
      <c r="H94" s="32" t="s">
        <v>26</v>
      </c>
    </row>
    <row r="95" ht="45" spans="1:8">
      <c r="A95" s="32">
        <v>64</v>
      </c>
      <c r="B95" s="33" t="s">
        <v>220</v>
      </c>
      <c r="C95" s="33" t="s">
        <v>221</v>
      </c>
      <c r="D95" s="32" t="s">
        <v>222</v>
      </c>
      <c r="E95" s="34">
        <v>1</v>
      </c>
      <c r="F95" s="34"/>
      <c r="G95" s="34"/>
      <c r="H95" s="32"/>
    </row>
    <row r="96" ht="78.75" spans="1:8">
      <c r="A96" s="32">
        <v>65</v>
      </c>
      <c r="B96" s="33" t="s">
        <v>223</v>
      </c>
      <c r="C96" s="33" t="s">
        <v>224</v>
      </c>
      <c r="D96" s="32" t="s">
        <v>222</v>
      </c>
      <c r="E96" s="34">
        <v>1</v>
      </c>
      <c r="F96" s="34"/>
      <c r="G96" s="34"/>
      <c r="H96" s="32"/>
    </row>
    <row r="97" s="16" customFormat="1" ht="78.75" spans="1:8">
      <c r="A97" s="32">
        <v>66</v>
      </c>
      <c r="B97" s="35" t="s">
        <v>225</v>
      </c>
      <c r="C97" s="33" t="s">
        <v>226</v>
      </c>
      <c r="D97" s="58" t="s">
        <v>31</v>
      </c>
      <c r="E97" s="59">
        <v>120</v>
      </c>
      <c r="F97" s="60"/>
      <c r="G97" s="61"/>
      <c r="H97" s="32" t="s">
        <v>26</v>
      </c>
    </row>
    <row r="98" s="16" customFormat="1" ht="90" spans="1:8">
      <c r="A98" s="32">
        <v>67</v>
      </c>
      <c r="B98" s="35" t="s">
        <v>227</v>
      </c>
      <c r="C98" s="33" t="s">
        <v>228</v>
      </c>
      <c r="D98" s="58" t="s">
        <v>52</v>
      </c>
      <c r="E98" s="59">
        <v>1</v>
      </c>
      <c r="F98" s="60"/>
      <c r="G98" s="61"/>
      <c r="H98" s="32" t="s">
        <v>26</v>
      </c>
    </row>
    <row r="99" s="16" customFormat="1" ht="90" spans="1:8">
      <c r="A99" s="28" t="s">
        <v>229</v>
      </c>
      <c r="B99" s="35" t="s">
        <v>230</v>
      </c>
      <c r="C99" s="33" t="s">
        <v>231</v>
      </c>
      <c r="D99" s="58" t="s">
        <v>52</v>
      </c>
      <c r="E99" s="59">
        <v>1</v>
      </c>
      <c r="F99" s="60"/>
      <c r="G99" s="61"/>
      <c r="H99" s="32" t="s">
        <v>26</v>
      </c>
    </row>
    <row r="100" s="16" customFormat="1" ht="56.25" spans="1:8">
      <c r="A100" s="32">
        <v>4</v>
      </c>
      <c r="B100" s="35" t="s">
        <v>232</v>
      </c>
      <c r="C100" s="33" t="s">
        <v>233</v>
      </c>
      <c r="D100" s="58" t="s">
        <v>234</v>
      </c>
      <c r="E100" s="59">
        <v>40</v>
      </c>
      <c r="F100" s="60"/>
      <c r="G100" s="61"/>
      <c r="H100" s="32" t="s">
        <v>26</v>
      </c>
    </row>
    <row r="101" s="16" customFormat="1" ht="45" spans="1:8">
      <c r="A101" s="32">
        <v>68</v>
      </c>
      <c r="B101" s="35" t="s">
        <v>235</v>
      </c>
      <c r="C101" s="33" t="s">
        <v>236</v>
      </c>
      <c r="D101" s="58" t="s">
        <v>234</v>
      </c>
      <c r="E101" s="59">
        <v>7.4</v>
      </c>
      <c r="F101" s="60"/>
      <c r="G101" s="61"/>
      <c r="H101" s="32" t="s">
        <v>26</v>
      </c>
    </row>
    <row r="102" s="16" customFormat="1" ht="56.25" spans="1:8">
      <c r="A102" s="32">
        <v>69</v>
      </c>
      <c r="B102" s="35" t="s">
        <v>237</v>
      </c>
      <c r="C102" s="33" t="s">
        <v>238</v>
      </c>
      <c r="D102" s="58" t="s">
        <v>49</v>
      </c>
      <c r="E102" s="59">
        <v>1</v>
      </c>
      <c r="F102" s="60"/>
      <c r="G102" s="61"/>
      <c r="H102" s="32" t="s">
        <v>26</v>
      </c>
    </row>
    <row r="103" s="16" customFormat="1" ht="101.25" spans="1:8">
      <c r="A103" s="32">
        <v>70</v>
      </c>
      <c r="B103" s="35" t="s">
        <v>239</v>
      </c>
      <c r="C103" s="33" t="s">
        <v>240</v>
      </c>
      <c r="D103" s="58" t="s">
        <v>31</v>
      </c>
      <c r="E103" s="59">
        <v>160</v>
      </c>
      <c r="F103" s="60"/>
      <c r="G103" s="61"/>
      <c r="H103" s="32" t="s">
        <v>26</v>
      </c>
    </row>
    <row r="104" s="15" customFormat="1" ht="15" spans="1:8">
      <c r="A104" s="32">
        <v>71</v>
      </c>
      <c r="B104" s="29" t="s">
        <v>241</v>
      </c>
      <c r="C104" s="29"/>
      <c r="D104" s="28"/>
      <c r="E104" s="30"/>
      <c r="F104" s="30"/>
      <c r="G104" s="30"/>
      <c r="H104" s="31"/>
    </row>
    <row r="105" s="17" customFormat="1" ht="45" spans="1:8">
      <c r="A105" s="32">
        <v>72</v>
      </c>
      <c r="B105" s="33" t="s">
        <v>242</v>
      </c>
      <c r="C105" s="33" t="s">
        <v>243</v>
      </c>
      <c r="D105" s="32" t="s">
        <v>222</v>
      </c>
      <c r="E105" s="34">
        <v>1</v>
      </c>
      <c r="F105" s="34"/>
      <c r="G105" s="34"/>
      <c r="H105" s="38"/>
    </row>
    <row r="106" s="17" customFormat="1" ht="67.5" spans="1:8">
      <c r="A106" s="28" t="s">
        <v>244</v>
      </c>
      <c r="B106" s="33" t="s">
        <v>245</v>
      </c>
      <c r="C106" s="33" t="s">
        <v>246</v>
      </c>
      <c r="D106" s="32" t="s">
        <v>34</v>
      </c>
      <c r="E106" s="34">
        <v>567.11</v>
      </c>
      <c r="F106" s="34"/>
      <c r="G106" s="34"/>
      <c r="H106" s="32" t="s">
        <v>247</v>
      </c>
    </row>
    <row r="107" s="17" customFormat="1" ht="45" spans="1:8">
      <c r="A107" s="32">
        <v>5</v>
      </c>
      <c r="B107" s="33" t="s">
        <v>248</v>
      </c>
      <c r="C107" s="33" t="s">
        <v>249</v>
      </c>
      <c r="D107" s="32" t="s">
        <v>222</v>
      </c>
      <c r="E107" s="34">
        <v>1</v>
      </c>
      <c r="F107" s="34"/>
      <c r="G107" s="34"/>
      <c r="H107" s="38"/>
    </row>
    <row r="108" s="17" customFormat="1" ht="45" spans="1:8">
      <c r="A108" s="32">
        <v>73</v>
      </c>
      <c r="B108" s="33" t="s">
        <v>250</v>
      </c>
      <c r="C108" s="33" t="s">
        <v>251</v>
      </c>
      <c r="D108" s="32" t="s">
        <v>222</v>
      </c>
      <c r="E108" s="34">
        <v>1</v>
      </c>
      <c r="F108" s="34"/>
      <c r="G108" s="34"/>
      <c r="H108" s="38"/>
    </row>
    <row r="109" s="17" customFormat="1" ht="56.25" spans="1:8">
      <c r="A109" s="32">
        <v>74</v>
      </c>
      <c r="B109" s="33" t="s">
        <v>252</v>
      </c>
      <c r="C109" s="33" t="s">
        <v>253</v>
      </c>
      <c r="D109" s="32" t="s">
        <v>222</v>
      </c>
      <c r="E109" s="34">
        <v>1</v>
      </c>
      <c r="F109" s="34"/>
      <c r="G109" s="34"/>
      <c r="H109" s="39"/>
    </row>
    <row r="110" s="17" customFormat="1" ht="56.25" spans="1:8">
      <c r="A110" s="32">
        <v>75</v>
      </c>
      <c r="B110" s="39" t="s">
        <v>254</v>
      </c>
      <c r="C110" s="33" t="s">
        <v>255</v>
      </c>
      <c r="D110" s="40" t="s">
        <v>25</v>
      </c>
      <c r="E110" s="41">
        <v>2235.52</v>
      </c>
      <c r="F110" s="41"/>
      <c r="G110" s="34"/>
      <c r="H110" s="32" t="s">
        <v>247</v>
      </c>
    </row>
    <row r="111" s="17" customFormat="1" ht="56.25" spans="1:8">
      <c r="A111" s="32">
        <v>76</v>
      </c>
      <c r="B111" s="39" t="s">
        <v>256</v>
      </c>
      <c r="C111" s="33" t="s">
        <v>255</v>
      </c>
      <c r="D111" s="40" t="s">
        <v>25</v>
      </c>
      <c r="E111" s="41">
        <v>800</v>
      </c>
      <c r="F111" s="41"/>
      <c r="G111" s="34"/>
      <c r="H111" s="32" t="s">
        <v>247</v>
      </c>
    </row>
    <row r="112" s="18" customFormat="1" ht="45" spans="1:8">
      <c r="A112" s="32">
        <v>77</v>
      </c>
      <c r="B112" s="42" t="s">
        <v>257</v>
      </c>
      <c r="C112" s="43"/>
      <c r="D112" s="44" t="s">
        <v>222</v>
      </c>
      <c r="E112" s="26">
        <v>1</v>
      </c>
      <c r="F112" s="45">
        <v>0.02</v>
      </c>
      <c r="G112" s="27"/>
      <c r="H112" s="44" t="s">
        <v>258</v>
      </c>
    </row>
    <row r="113" s="18" customFormat="1" ht="45" spans="1:8">
      <c r="A113" s="28" t="s">
        <v>21</v>
      </c>
      <c r="B113" s="62" t="s">
        <v>259</v>
      </c>
      <c r="C113" s="63"/>
      <c r="D113" s="64" t="s">
        <v>260</v>
      </c>
      <c r="E113" s="65"/>
      <c r="F113" s="66">
        <v>0.03</v>
      </c>
      <c r="G113" s="67"/>
      <c r="H113" s="44" t="s">
        <v>261</v>
      </c>
    </row>
    <row r="114" s="18" customFormat="1" ht="56.25" spans="1:8">
      <c r="A114" s="32">
        <v>6</v>
      </c>
      <c r="B114" s="42" t="s">
        <v>262</v>
      </c>
      <c r="C114" s="43"/>
      <c r="D114" s="44" t="s">
        <v>260</v>
      </c>
      <c r="E114" s="26"/>
      <c r="F114" s="45"/>
      <c r="G114" s="27"/>
      <c r="H114" s="44" t="s">
        <v>263</v>
      </c>
    </row>
    <row r="115" s="18" customFormat="1" ht="22.5" spans="1:8">
      <c r="A115" s="32">
        <v>78</v>
      </c>
      <c r="B115" s="42" t="s">
        <v>264</v>
      </c>
      <c r="C115" s="43" t="s">
        <v>265</v>
      </c>
      <c r="D115" s="44" t="s">
        <v>260</v>
      </c>
      <c r="E115" s="26"/>
      <c r="F115" s="54">
        <v>0.03</v>
      </c>
      <c r="G115" s="27"/>
      <c r="H115" s="44" t="s">
        <v>266</v>
      </c>
    </row>
    <row r="116" s="18" customFormat="1" ht="14.25" spans="1:8">
      <c r="A116" s="32">
        <v>79</v>
      </c>
      <c r="B116" s="42" t="s">
        <v>267</v>
      </c>
      <c r="C116" s="44"/>
      <c r="D116" s="44"/>
      <c r="E116" s="26"/>
      <c r="F116" s="55"/>
      <c r="G116" s="27"/>
      <c r="H116" s="56" t="s">
        <v>268</v>
      </c>
    </row>
    <row r="117" spans="7:7">
      <c r="G117" s="57"/>
    </row>
    <row r="118" spans="7:7">
      <c r="G118" s="57"/>
    </row>
  </sheetData>
  <autoFilter ref="A2:I117">
    <extLst/>
  </autoFilter>
  <mergeCells count="2">
    <mergeCell ref="A1:H1"/>
    <mergeCell ref="B116:E1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showGridLines="0" tabSelected="1" workbookViewId="0">
      <pane ySplit="3" topLeftCell="A109" activePane="bottomLeft" state="frozen"/>
      <selection/>
      <selection pane="bottomLeft" activeCell="Q113" sqref="Q113"/>
    </sheetView>
  </sheetViews>
  <sheetFormatPr defaultColWidth="9" defaultRowHeight="12"/>
  <cols>
    <col min="1" max="1" width="6.66666666666667" style="20" customWidth="1"/>
    <col min="2" max="2" width="15.6666666666667" style="20" customWidth="1"/>
    <col min="3" max="3" width="29.5714285714286" style="20" customWidth="1"/>
    <col min="4" max="4" width="6.5047619047619" style="21" customWidth="1"/>
    <col min="5" max="5" width="11.5047619047619" style="22" customWidth="1"/>
    <col min="6" max="6" width="13.8285714285714" style="22" customWidth="1"/>
    <col min="7" max="7" width="17.6666666666667" style="22" customWidth="1"/>
    <col min="8" max="8" width="16.1428571428571" style="20" customWidth="1"/>
    <col min="9" max="16384" width="9" style="20"/>
  </cols>
  <sheetData>
    <row r="1" ht="60" customHeight="1" spans="1:8">
      <c r="A1" s="23" t="s">
        <v>12</v>
      </c>
      <c r="B1" s="23"/>
      <c r="C1" s="23"/>
      <c r="D1" s="23"/>
      <c r="E1" s="24"/>
      <c r="F1" s="24"/>
      <c r="G1" s="24"/>
      <c r="H1" s="23"/>
    </row>
    <row r="2" s="14" customFormat="1" ht="22.5" spans="1:9">
      <c r="A2" s="25" t="s">
        <v>13</v>
      </c>
      <c r="B2" s="26" t="s">
        <v>14</v>
      </c>
      <c r="C2" s="25" t="s">
        <v>15</v>
      </c>
      <c r="D2" s="25" t="s">
        <v>16</v>
      </c>
      <c r="E2" s="27" t="s">
        <v>17</v>
      </c>
      <c r="F2" s="26" t="s">
        <v>18</v>
      </c>
      <c r="G2" s="26" t="s">
        <v>19</v>
      </c>
      <c r="H2" s="28" t="s">
        <v>20</v>
      </c>
      <c r="I2" s="17"/>
    </row>
    <row r="3" s="15" customFormat="1" ht="15" spans="1:8">
      <c r="A3" s="28" t="s">
        <v>21</v>
      </c>
      <c r="B3" s="29" t="s">
        <v>22</v>
      </c>
      <c r="C3" s="29"/>
      <c r="D3" s="28"/>
      <c r="E3" s="30"/>
      <c r="F3" s="30"/>
      <c r="G3" s="30">
        <f>SUM(G4:G24)</f>
        <v>113777.45</v>
      </c>
      <c r="H3" s="31"/>
    </row>
    <row r="4" ht="78.75" spans="1:8">
      <c r="A4" s="32">
        <v>1</v>
      </c>
      <c r="B4" s="33" t="s">
        <v>23</v>
      </c>
      <c r="C4" s="33" t="s">
        <v>24</v>
      </c>
      <c r="D4" s="32" t="s">
        <v>25</v>
      </c>
      <c r="E4" s="34">
        <v>75.35</v>
      </c>
      <c r="F4" s="34">
        <v>21</v>
      </c>
      <c r="G4" s="34">
        <f t="shared" ref="G4:G24" si="0">E4*F4</f>
        <v>1582.35</v>
      </c>
      <c r="H4" s="32" t="s">
        <v>26</v>
      </c>
    </row>
    <row r="5" ht="101.25" spans="1:8">
      <c r="A5" s="32">
        <v>2</v>
      </c>
      <c r="B5" s="33" t="s">
        <v>27</v>
      </c>
      <c r="C5" s="33" t="s">
        <v>28</v>
      </c>
      <c r="D5" s="32" t="s">
        <v>25</v>
      </c>
      <c r="E5" s="34">
        <v>509.58</v>
      </c>
      <c r="F5" s="34">
        <v>6</v>
      </c>
      <c r="G5" s="34">
        <f t="shared" si="0"/>
        <v>3057.48</v>
      </c>
      <c r="H5" s="32" t="s">
        <v>26</v>
      </c>
    </row>
    <row r="6" ht="67.5" spans="1:8">
      <c r="A6" s="32">
        <v>3</v>
      </c>
      <c r="B6" s="33" t="s">
        <v>29</v>
      </c>
      <c r="C6" s="33" t="s">
        <v>30</v>
      </c>
      <c r="D6" s="32" t="s">
        <v>31</v>
      </c>
      <c r="E6" s="34">
        <v>1375.37</v>
      </c>
      <c r="F6" s="34">
        <v>4</v>
      </c>
      <c r="G6" s="34">
        <f t="shared" si="0"/>
        <v>5501.48</v>
      </c>
      <c r="H6" s="32" t="s">
        <v>26</v>
      </c>
    </row>
    <row r="7" ht="67.5" spans="1:8">
      <c r="A7" s="32">
        <v>4</v>
      </c>
      <c r="B7" s="33" t="s">
        <v>32</v>
      </c>
      <c r="C7" s="33" t="s">
        <v>33</v>
      </c>
      <c r="D7" s="32" t="s">
        <v>34</v>
      </c>
      <c r="E7" s="34">
        <v>53.27</v>
      </c>
      <c r="F7" s="34">
        <v>51</v>
      </c>
      <c r="G7" s="34">
        <f t="shared" si="0"/>
        <v>2716.77</v>
      </c>
      <c r="H7" s="32" t="s">
        <v>26</v>
      </c>
    </row>
    <row r="8" ht="78.75" spans="1:8">
      <c r="A8" s="32">
        <v>5</v>
      </c>
      <c r="B8" s="33" t="s">
        <v>35</v>
      </c>
      <c r="C8" s="33" t="s">
        <v>36</v>
      </c>
      <c r="D8" s="32" t="s">
        <v>25</v>
      </c>
      <c r="E8" s="34">
        <v>54</v>
      </c>
      <c r="F8" s="34">
        <v>46</v>
      </c>
      <c r="G8" s="34">
        <f t="shared" si="0"/>
        <v>2484</v>
      </c>
      <c r="H8" s="32" t="s">
        <v>26</v>
      </c>
    </row>
    <row r="9" ht="67.5" spans="1:8">
      <c r="A9" s="32">
        <v>6</v>
      </c>
      <c r="B9" s="33" t="s">
        <v>37</v>
      </c>
      <c r="C9" s="33" t="s">
        <v>38</v>
      </c>
      <c r="D9" s="32" t="s">
        <v>25</v>
      </c>
      <c r="E9" s="34">
        <v>1148.11</v>
      </c>
      <c r="F9" s="34">
        <v>26</v>
      </c>
      <c r="G9" s="34">
        <f t="shared" si="0"/>
        <v>29850.86</v>
      </c>
      <c r="H9" s="32" t="s">
        <v>26</v>
      </c>
    </row>
    <row r="10" ht="67.5" spans="1:8">
      <c r="A10" s="32">
        <v>7</v>
      </c>
      <c r="B10" s="33" t="s">
        <v>39</v>
      </c>
      <c r="C10" s="33" t="s">
        <v>40</v>
      </c>
      <c r="D10" s="32" t="s">
        <v>25</v>
      </c>
      <c r="E10" s="34">
        <v>22.6</v>
      </c>
      <c r="F10" s="34">
        <v>31</v>
      </c>
      <c r="G10" s="34">
        <f t="shared" si="0"/>
        <v>700.6</v>
      </c>
      <c r="H10" s="32" t="s">
        <v>26</v>
      </c>
    </row>
    <row r="11" ht="67.5" spans="1:8">
      <c r="A11" s="32">
        <v>8</v>
      </c>
      <c r="B11" s="33" t="s">
        <v>41</v>
      </c>
      <c r="C11" s="33" t="s">
        <v>42</v>
      </c>
      <c r="D11" s="32" t="s">
        <v>25</v>
      </c>
      <c r="E11" s="34">
        <v>1215.7</v>
      </c>
      <c r="F11" s="34">
        <v>4</v>
      </c>
      <c r="G11" s="34">
        <f t="shared" si="0"/>
        <v>4862.8</v>
      </c>
      <c r="H11" s="32" t="s">
        <v>26</v>
      </c>
    </row>
    <row r="12" ht="67.5" spans="1:8">
      <c r="A12" s="32">
        <v>9</v>
      </c>
      <c r="B12" s="33" t="s">
        <v>43</v>
      </c>
      <c r="C12" s="33" t="s">
        <v>44</v>
      </c>
      <c r="D12" s="32" t="s">
        <v>25</v>
      </c>
      <c r="E12" s="34">
        <v>1519.24</v>
      </c>
      <c r="F12" s="34">
        <v>26</v>
      </c>
      <c r="G12" s="34">
        <f t="shared" si="0"/>
        <v>39500.24</v>
      </c>
      <c r="H12" s="32" t="s">
        <v>26</v>
      </c>
    </row>
    <row r="13" ht="67.5" spans="1:8">
      <c r="A13" s="32">
        <v>10</v>
      </c>
      <c r="B13" s="33" t="s">
        <v>45</v>
      </c>
      <c r="C13" s="33" t="s">
        <v>46</v>
      </c>
      <c r="D13" s="32" t="s">
        <v>25</v>
      </c>
      <c r="E13" s="34">
        <v>15.93</v>
      </c>
      <c r="F13" s="34">
        <v>9</v>
      </c>
      <c r="G13" s="34">
        <f t="shared" si="0"/>
        <v>143.37</v>
      </c>
      <c r="H13" s="32" t="s">
        <v>26</v>
      </c>
    </row>
    <row r="14" ht="67.5" spans="1:8">
      <c r="A14" s="32">
        <v>11</v>
      </c>
      <c r="B14" s="33" t="s">
        <v>47</v>
      </c>
      <c r="C14" s="33" t="s">
        <v>48</v>
      </c>
      <c r="D14" s="32" t="s">
        <v>49</v>
      </c>
      <c r="E14" s="34">
        <v>1124</v>
      </c>
      <c r="F14" s="34">
        <v>6</v>
      </c>
      <c r="G14" s="34">
        <f t="shared" si="0"/>
        <v>6744</v>
      </c>
      <c r="H14" s="32" t="s">
        <v>26</v>
      </c>
    </row>
    <row r="15" ht="67.5" spans="1:8">
      <c r="A15" s="32">
        <v>12</v>
      </c>
      <c r="B15" s="33" t="s">
        <v>50</v>
      </c>
      <c r="C15" s="33" t="s">
        <v>51</v>
      </c>
      <c r="D15" s="32" t="s">
        <v>52</v>
      </c>
      <c r="E15" s="34">
        <v>65</v>
      </c>
      <c r="F15" s="34">
        <v>110</v>
      </c>
      <c r="G15" s="34">
        <f t="shared" si="0"/>
        <v>7150</v>
      </c>
      <c r="H15" s="32" t="s">
        <v>26</v>
      </c>
    </row>
    <row r="16" ht="56.25" spans="1:8">
      <c r="A16" s="32">
        <v>13</v>
      </c>
      <c r="B16" s="33" t="s">
        <v>53</v>
      </c>
      <c r="C16" s="33" t="s">
        <v>54</v>
      </c>
      <c r="D16" s="32" t="s">
        <v>25</v>
      </c>
      <c r="E16" s="34">
        <v>1</v>
      </c>
      <c r="F16" s="34">
        <v>210</v>
      </c>
      <c r="G16" s="34">
        <f t="shared" si="0"/>
        <v>210</v>
      </c>
      <c r="H16" s="32" t="s">
        <v>26</v>
      </c>
    </row>
    <row r="17" ht="67.5" spans="1:8">
      <c r="A17" s="32">
        <v>14</v>
      </c>
      <c r="B17" s="33" t="s">
        <v>55</v>
      </c>
      <c r="C17" s="33" t="s">
        <v>56</v>
      </c>
      <c r="D17" s="32" t="s">
        <v>52</v>
      </c>
      <c r="E17" s="34">
        <v>12</v>
      </c>
      <c r="F17" s="34">
        <v>210</v>
      </c>
      <c r="G17" s="34">
        <f t="shared" si="0"/>
        <v>2520</v>
      </c>
      <c r="H17" s="32" t="s">
        <v>26</v>
      </c>
    </row>
    <row r="18" ht="67.5" spans="1:8">
      <c r="A18" s="32">
        <v>15</v>
      </c>
      <c r="B18" s="33" t="s">
        <v>57</v>
      </c>
      <c r="C18" s="33" t="s">
        <v>58</v>
      </c>
      <c r="D18" s="32" t="s">
        <v>25</v>
      </c>
      <c r="E18" s="34">
        <v>43</v>
      </c>
      <c r="F18" s="34">
        <v>51</v>
      </c>
      <c r="G18" s="34">
        <f t="shared" si="0"/>
        <v>2193</v>
      </c>
      <c r="H18" s="32" t="s">
        <v>26</v>
      </c>
    </row>
    <row r="19" ht="67.5" spans="1:8">
      <c r="A19" s="32">
        <v>16</v>
      </c>
      <c r="B19" s="33" t="s">
        <v>59</v>
      </c>
      <c r="C19" s="33" t="s">
        <v>60</v>
      </c>
      <c r="D19" s="32" t="s">
        <v>31</v>
      </c>
      <c r="E19" s="34">
        <v>221</v>
      </c>
      <c r="F19" s="34">
        <v>6</v>
      </c>
      <c r="G19" s="34">
        <f t="shared" si="0"/>
        <v>1326</v>
      </c>
      <c r="H19" s="32" t="s">
        <v>26</v>
      </c>
    </row>
    <row r="20" ht="67.5" spans="1:8">
      <c r="A20" s="32">
        <v>17</v>
      </c>
      <c r="B20" s="33" t="s">
        <v>61</v>
      </c>
      <c r="C20" s="33" t="s">
        <v>62</v>
      </c>
      <c r="D20" s="32" t="s">
        <v>63</v>
      </c>
      <c r="E20" s="34">
        <v>14</v>
      </c>
      <c r="F20" s="34">
        <v>6</v>
      </c>
      <c r="G20" s="34">
        <f t="shared" si="0"/>
        <v>84</v>
      </c>
      <c r="H20" s="32" t="s">
        <v>26</v>
      </c>
    </row>
    <row r="21" ht="56.25" spans="1:8">
      <c r="A21" s="32">
        <v>18</v>
      </c>
      <c r="B21" s="33" t="s">
        <v>64</v>
      </c>
      <c r="C21" s="33" t="s">
        <v>65</v>
      </c>
      <c r="D21" s="32" t="s">
        <v>49</v>
      </c>
      <c r="E21" s="34">
        <v>2</v>
      </c>
      <c r="F21" s="34">
        <v>73</v>
      </c>
      <c r="G21" s="34">
        <f t="shared" si="0"/>
        <v>146</v>
      </c>
      <c r="H21" s="32" t="s">
        <v>26</v>
      </c>
    </row>
    <row r="22" s="16" customFormat="1" ht="90" spans="1:8">
      <c r="A22" s="32">
        <v>19</v>
      </c>
      <c r="B22" s="35" t="s">
        <v>66</v>
      </c>
      <c r="C22" s="33" t="s">
        <v>67</v>
      </c>
      <c r="D22" s="35" t="s">
        <v>49</v>
      </c>
      <c r="E22" s="36">
        <v>540</v>
      </c>
      <c r="F22" s="37">
        <v>5</v>
      </c>
      <c r="G22" s="34">
        <f t="shared" si="0"/>
        <v>2700</v>
      </c>
      <c r="H22" s="32" t="s">
        <v>26</v>
      </c>
    </row>
    <row r="23" s="16" customFormat="1" ht="78.75" spans="1:8">
      <c r="A23" s="32">
        <v>20</v>
      </c>
      <c r="B23" s="35" t="s">
        <v>68</v>
      </c>
      <c r="C23" s="33" t="s">
        <v>69</v>
      </c>
      <c r="D23" s="35" t="s">
        <v>31</v>
      </c>
      <c r="E23" s="36">
        <v>16.5</v>
      </c>
      <c r="F23" s="37">
        <v>9</v>
      </c>
      <c r="G23" s="34">
        <f t="shared" si="0"/>
        <v>148.5</v>
      </c>
      <c r="H23" s="32" t="s">
        <v>26</v>
      </c>
    </row>
    <row r="24" s="16" customFormat="1" ht="78.75" spans="1:8">
      <c r="A24" s="32">
        <v>21</v>
      </c>
      <c r="B24" s="35" t="s">
        <v>70</v>
      </c>
      <c r="C24" s="33" t="s">
        <v>71</v>
      </c>
      <c r="D24" s="32" t="s">
        <v>25</v>
      </c>
      <c r="E24" s="36">
        <v>19.5</v>
      </c>
      <c r="F24" s="37">
        <v>8</v>
      </c>
      <c r="G24" s="34">
        <f t="shared" si="0"/>
        <v>156</v>
      </c>
      <c r="H24" s="32" t="s">
        <v>26</v>
      </c>
    </row>
    <row r="25" s="15" customFormat="1" ht="22.5" spans="1:8">
      <c r="A25" s="28" t="s">
        <v>72</v>
      </c>
      <c r="B25" s="29" t="s">
        <v>73</v>
      </c>
      <c r="C25" s="29"/>
      <c r="D25" s="28"/>
      <c r="E25" s="30"/>
      <c r="F25" s="30"/>
      <c r="G25" s="30">
        <f>SUM(G26:G77)</f>
        <v>783322.77</v>
      </c>
      <c r="H25" s="31"/>
    </row>
    <row r="26" ht="67.5" spans="1:8">
      <c r="A26" s="32">
        <v>1</v>
      </c>
      <c r="B26" s="33" t="s">
        <v>74</v>
      </c>
      <c r="C26" s="33" t="s">
        <v>75</v>
      </c>
      <c r="D26" s="32" t="s">
        <v>25</v>
      </c>
      <c r="E26" s="34">
        <v>1253.21</v>
      </c>
      <c r="F26" s="34">
        <v>82</v>
      </c>
      <c r="G26" s="34">
        <f t="shared" ref="G26:G77" si="1">E26*F26</f>
        <v>102763.22</v>
      </c>
      <c r="H26" s="32" t="s">
        <v>26</v>
      </c>
    </row>
    <row r="27" ht="67.5" spans="1:8">
      <c r="A27" s="32">
        <v>2</v>
      </c>
      <c r="B27" s="33" t="s">
        <v>76</v>
      </c>
      <c r="C27" s="33" t="s">
        <v>77</v>
      </c>
      <c r="D27" s="32" t="s">
        <v>25</v>
      </c>
      <c r="E27" s="34">
        <v>3345.98</v>
      </c>
      <c r="F27" s="34">
        <v>61</v>
      </c>
      <c r="G27" s="34">
        <f t="shared" si="1"/>
        <v>204104.78</v>
      </c>
      <c r="H27" s="32" t="s">
        <v>26</v>
      </c>
    </row>
    <row r="28" ht="56.25" spans="1:8">
      <c r="A28" s="32">
        <v>3</v>
      </c>
      <c r="B28" s="33" t="s">
        <v>78</v>
      </c>
      <c r="C28" s="33" t="s">
        <v>79</v>
      </c>
      <c r="D28" s="32" t="s">
        <v>80</v>
      </c>
      <c r="E28" s="34">
        <v>1</v>
      </c>
      <c r="F28" s="34">
        <v>360</v>
      </c>
      <c r="G28" s="34">
        <f t="shared" si="1"/>
        <v>360</v>
      </c>
      <c r="H28" s="38"/>
    </row>
    <row r="29" ht="135" spans="1:8">
      <c r="A29" s="32">
        <v>4</v>
      </c>
      <c r="B29" s="33" t="s">
        <v>81</v>
      </c>
      <c r="C29" s="33" t="s">
        <v>82</v>
      </c>
      <c r="D29" s="32" t="s">
        <v>25</v>
      </c>
      <c r="E29" s="34">
        <v>365.46</v>
      </c>
      <c r="F29" s="34">
        <v>16</v>
      </c>
      <c r="G29" s="34">
        <f t="shared" si="1"/>
        <v>5847.36</v>
      </c>
      <c r="H29" s="32" t="s">
        <v>26</v>
      </c>
    </row>
    <row r="30" ht="112.5" spans="1:8">
      <c r="A30" s="32">
        <v>5</v>
      </c>
      <c r="B30" s="33" t="s">
        <v>83</v>
      </c>
      <c r="C30" s="33" t="s">
        <v>84</v>
      </c>
      <c r="D30" s="32" t="s">
        <v>25</v>
      </c>
      <c r="E30" s="34">
        <v>188.24</v>
      </c>
      <c r="F30" s="34">
        <v>19</v>
      </c>
      <c r="G30" s="34">
        <f t="shared" si="1"/>
        <v>3576.56</v>
      </c>
      <c r="H30" s="32" t="s">
        <v>26</v>
      </c>
    </row>
    <row r="31" ht="123.75" spans="1:8">
      <c r="A31" s="32">
        <v>6</v>
      </c>
      <c r="B31" s="33" t="s">
        <v>85</v>
      </c>
      <c r="C31" s="33" t="s">
        <v>86</v>
      </c>
      <c r="D31" s="32" t="s">
        <v>25</v>
      </c>
      <c r="E31" s="34">
        <v>1297.54</v>
      </c>
      <c r="F31" s="34">
        <v>21</v>
      </c>
      <c r="G31" s="34">
        <f t="shared" si="1"/>
        <v>27248.34</v>
      </c>
      <c r="H31" s="32" t="s">
        <v>26</v>
      </c>
    </row>
    <row r="32" ht="90" spans="1:8">
      <c r="A32" s="32">
        <v>7</v>
      </c>
      <c r="B32" s="33" t="s">
        <v>87</v>
      </c>
      <c r="C32" s="33" t="s">
        <v>88</v>
      </c>
      <c r="D32" s="32" t="s">
        <v>31</v>
      </c>
      <c r="E32" s="34">
        <v>1624.32</v>
      </c>
      <c r="F32" s="34">
        <v>6</v>
      </c>
      <c r="G32" s="34">
        <f t="shared" si="1"/>
        <v>9745.92</v>
      </c>
      <c r="H32" s="32" t="s">
        <v>26</v>
      </c>
    </row>
    <row r="33" ht="101.25" spans="1:8">
      <c r="A33" s="32">
        <v>8</v>
      </c>
      <c r="B33" s="33" t="s">
        <v>89</v>
      </c>
      <c r="C33" s="33" t="s">
        <v>90</v>
      </c>
      <c r="D33" s="32" t="s">
        <v>25</v>
      </c>
      <c r="E33" s="34">
        <v>1347.25</v>
      </c>
      <c r="F33" s="34">
        <v>92</v>
      </c>
      <c r="G33" s="34">
        <f t="shared" si="1"/>
        <v>123947</v>
      </c>
      <c r="H33" s="32" t="s">
        <v>26</v>
      </c>
    </row>
    <row r="34" ht="67.5" spans="1:8">
      <c r="A34" s="32">
        <v>9</v>
      </c>
      <c r="B34" s="33" t="s">
        <v>91</v>
      </c>
      <c r="C34" s="33" t="s">
        <v>92</v>
      </c>
      <c r="D34" s="32" t="s">
        <v>31</v>
      </c>
      <c r="E34" s="34">
        <v>2047.58</v>
      </c>
      <c r="F34" s="34">
        <v>11</v>
      </c>
      <c r="G34" s="34">
        <f t="shared" si="1"/>
        <v>22523.38</v>
      </c>
      <c r="H34" s="32" t="s">
        <v>26</v>
      </c>
    </row>
    <row r="35" ht="101.25" spans="1:8">
      <c r="A35" s="32">
        <v>10</v>
      </c>
      <c r="B35" s="33" t="s">
        <v>93</v>
      </c>
      <c r="C35" s="33" t="s">
        <v>94</v>
      </c>
      <c r="D35" s="32" t="s">
        <v>25</v>
      </c>
      <c r="E35" s="34">
        <v>79.49</v>
      </c>
      <c r="F35" s="34">
        <v>21</v>
      </c>
      <c r="G35" s="34">
        <f t="shared" si="1"/>
        <v>1669.29</v>
      </c>
      <c r="H35" s="32" t="s">
        <v>26</v>
      </c>
    </row>
    <row r="36" ht="112.5" spans="1:8">
      <c r="A36" s="32">
        <v>11</v>
      </c>
      <c r="B36" s="33" t="s">
        <v>95</v>
      </c>
      <c r="C36" s="33" t="s">
        <v>96</v>
      </c>
      <c r="D36" s="32" t="s">
        <v>25</v>
      </c>
      <c r="E36" s="34">
        <v>178.65</v>
      </c>
      <c r="F36" s="34">
        <v>36</v>
      </c>
      <c r="G36" s="34">
        <f t="shared" si="1"/>
        <v>6431.4</v>
      </c>
      <c r="H36" s="32" t="s">
        <v>26</v>
      </c>
    </row>
    <row r="37" ht="90" spans="1:8">
      <c r="A37" s="32">
        <v>12</v>
      </c>
      <c r="B37" s="33" t="s">
        <v>97</v>
      </c>
      <c r="C37" s="33" t="s">
        <v>98</v>
      </c>
      <c r="D37" s="32" t="s">
        <v>25</v>
      </c>
      <c r="E37" s="34">
        <v>52.3</v>
      </c>
      <c r="F37" s="34">
        <v>19</v>
      </c>
      <c r="G37" s="34">
        <f t="shared" si="1"/>
        <v>993.7</v>
      </c>
      <c r="H37" s="32" t="s">
        <v>26</v>
      </c>
    </row>
    <row r="38" ht="90" spans="1:8">
      <c r="A38" s="32">
        <v>13</v>
      </c>
      <c r="B38" s="33" t="s">
        <v>99</v>
      </c>
      <c r="C38" s="33" t="s">
        <v>100</v>
      </c>
      <c r="D38" s="32" t="s">
        <v>34</v>
      </c>
      <c r="E38" s="34">
        <v>13.65</v>
      </c>
      <c r="F38" s="34">
        <v>530</v>
      </c>
      <c r="G38" s="34">
        <f t="shared" si="1"/>
        <v>7234.5</v>
      </c>
      <c r="H38" s="32" t="s">
        <v>26</v>
      </c>
    </row>
    <row r="39" ht="67.5" spans="1:8">
      <c r="A39" s="32">
        <v>14</v>
      </c>
      <c r="B39" s="33" t="s">
        <v>101</v>
      </c>
      <c r="C39" s="33" t="s">
        <v>102</v>
      </c>
      <c r="D39" s="32" t="s">
        <v>25</v>
      </c>
      <c r="E39" s="34">
        <v>8.25</v>
      </c>
      <c r="F39" s="34">
        <v>42</v>
      </c>
      <c r="G39" s="34">
        <f t="shared" si="1"/>
        <v>346.5</v>
      </c>
      <c r="H39" s="32" t="s">
        <v>26</v>
      </c>
    </row>
    <row r="40" ht="56.25" spans="1:8">
      <c r="A40" s="32">
        <v>15</v>
      </c>
      <c r="B40" s="33" t="s">
        <v>103</v>
      </c>
      <c r="C40" s="33" t="s">
        <v>104</v>
      </c>
      <c r="D40" s="32" t="s">
        <v>31</v>
      </c>
      <c r="E40" s="34">
        <v>5.2</v>
      </c>
      <c r="F40" s="34">
        <v>6</v>
      </c>
      <c r="G40" s="34">
        <f t="shared" si="1"/>
        <v>31.2</v>
      </c>
      <c r="H40" s="32" t="s">
        <v>26</v>
      </c>
    </row>
    <row r="41" ht="56.25" spans="1:8">
      <c r="A41" s="32">
        <v>16</v>
      </c>
      <c r="B41" s="33" t="s">
        <v>105</v>
      </c>
      <c r="C41" s="33" t="s">
        <v>106</v>
      </c>
      <c r="D41" s="32" t="s">
        <v>25</v>
      </c>
      <c r="E41" s="34">
        <v>64.38</v>
      </c>
      <c r="F41" s="34">
        <v>144</v>
      </c>
      <c r="G41" s="34">
        <f t="shared" si="1"/>
        <v>9270.72</v>
      </c>
      <c r="H41" s="32" t="s">
        <v>26</v>
      </c>
    </row>
    <row r="42" ht="67.5" spans="1:8">
      <c r="A42" s="32">
        <v>17</v>
      </c>
      <c r="B42" s="33" t="s">
        <v>107</v>
      </c>
      <c r="C42" s="33" t="s">
        <v>108</v>
      </c>
      <c r="D42" s="32" t="s">
        <v>25</v>
      </c>
      <c r="E42" s="34">
        <v>7.7</v>
      </c>
      <c r="F42" s="34">
        <v>63</v>
      </c>
      <c r="G42" s="34">
        <f t="shared" si="1"/>
        <v>485.1</v>
      </c>
      <c r="H42" s="32" t="s">
        <v>26</v>
      </c>
    </row>
    <row r="43" ht="78.75" spans="1:8">
      <c r="A43" s="32">
        <v>18</v>
      </c>
      <c r="B43" s="33" t="s">
        <v>109</v>
      </c>
      <c r="C43" s="33" t="s">
        <v>110</v>
      </c>
      <c r="D43" s="32" t="s">
        <v>25</v>
      </c>
      <c r="E43" s="34">
        <v>10.8</v>
      </c>
      <c r="F43" s="34">
        <v>61</v>
      </c>
      <c r="G43" s="34">
        <f t="shared" si="1"/>
        <v>658.8</v>
      </c>
      <c r="H43" s="32" t="s">
        <v>26</v>
      </c>
    </row>
    <row r="44" ht="67.5" spans="1:8">
      <c r="A44" s="32">
        <v>19</v>
      </c>
      <c r="B44" s="33" t="s">
        <v>111</v>
      </c>
      <c r="C44" s="33" t="s">
        <v>112</v>
      </c>
      <c r="D44" s="32" t="s">
        <v>25</v>
      </c>
      <c r="E44" s="34">
        <v>100.3</v>
      </c>
      <c r="F44" s="34">
        <v>46</v>
      </c>
      <c r="G44" s="34">
        <f t="shared" si="1"/>
        <v>4613.8</v>
      </c>
      <c r="H44" s="32" t="s">
        <v>26</v>
      </c>
    </row>
    <row r="45" ht="56.25" spans="1:8">
      <c r="A45" s="32">
        <v>20</v>
      </c>
      <c r="B45" s="33" t="s">
        <v>113</v>
      </c>
      <c r="C45" s="33" t="s">
        <v>114</v>
      </c>
      <c r="D45" s="32" t="s">
        <v>25</v>
      </c>
      <c r="E45" s="34">
        <v>190.03</v>
      </c>
      <c r="F45" s="34">
        <v>125</v>
      </c>
      <c r="G45" s="34">
        <f t="shared" si="1"/>
        <v>23753.75</v>
      </c>
      <c r="H45" s="32" t="s">
        <v>26</v>
      </c>
    </row>
    <row r="46" ht="101.25" spans="1:8">
      <c r="A46" s="32">
        <v>21</v>
      </c>
      <c r="B46" s="33" t="s">
        <v>115</v>
      </c>
      <c r="C46" s="33" t="s">
        <v>116</v>
      </c>
      <c r="D46" s="32" t="s">
        <v>34</v>
      </c>
      <c r="E46" s="34">
        <v>8.755</v>
      </c>
      <c r="F46" s="34">
        <v>950</v>
      </c>
      <c r="G46" s="34">
        <f t="shared" si="1"/>
        <v>8317.25</v>
      </c>
      <c r="H46" s="32" t="s">
        <v>26</v>
      </c>
    </row>
    <row r="47" ht="112.5" spans="1:8">
      <c r="A47" s="32">
        <v>22</v>
      </c>
      <c r="B47" s="33" t="s">
        <v>117</v>
      </c>
      <c r="C47" s="33" t="s">
        <v>118</v>
      </c>
      <c r="D47" s="32" t="s">
        <v>119</v>
      </c>
      <c r="E47" s="34">
        <v>8.02</v>
      </c>
      <c r="F47" s="34">
        <v>8300</v>
      </c>
      <c r="G47" s="34">
        <f t="shared" si="1"/>
        <v>66566</v>
      </c>
      <c r="H47" s="32" t="s">
        <v>26</v>
      </c>
    </row>
    <row r="48" ht="56.25" spans="1:8">
      <c r="A48" s="32">
        <v>23</v>
      </c>
      <c r="B48" s="33" t="s">
        <v>120</v>
      </c>
      <c r="C48" s="33" t="s">
        <v>121</v>
      </c>
      <c r="D48" s="32" t="s">
        <v>25</v>
      </c>
      <c r="E48" s="34">
        <v>3.9</v>
      </c>
      <c r="F48" s="34">
        <v>470</v>
      </c>
      <c r="G48" s="34">
        <f t="shared" si="1"/>
        <v>1833</v>
      </c>
      <c r="H48" s="32" t="s">
        <v>26</v>
      </c>
    </row>
    <row r="49" ht="78.75" spans="1:8">
      <c r="A49" s="32">
        <v>24</v>
      </c>
      <c r="B49" s="33" t="s">
        <v>122</v>
      </c>
      <c r="C49" s="33" t="s">
        <v>123</v>
      </c>
      <c r="D49" s="32" t="s">
        <v>25</v>
      </c>
      <c r="E49" s="34">
        <v>18.6</v>
      </c>
      <c r="F49" s="34">
        <v>170</v>
      </c>
      <c r="G49" s="34">
        <f t="shared" si="1"/>
        <v>3162</v>
      </c>
      <c r="H49" s="32" t="s">
        <v>26</v>
      </c>
    </row>
    <row r="50" s="16" customFormat="1" ht="56.25" spans="1:8">
      <c r="A50" s="32">
        <v>25</v>
      </c>
      <c r="B50" s="35" t="s">
        <v>124</v>
      </c>
      <c r="C50" s="33" t="s">
        <v>125</v>
      </c>
      <c r="D50" s="35" t="s">
        <v>31</v>
      </c>
      <c r="E50" s="36">
        <v>1817.645</v>
      </c>
      <c r="F50" s="37">
        <v>12</v>
      </c>
      <c r="G50" s="34">
        <f t="shared" si="1"/>
        <v>21811.74</v>
      </c>
      <c r="H50" s="32" t="s">
        <v>26</v>
      </c>
    </row>
    <row r="51" s="16" customFormat="1" ht="67.5" spans="1:8">
      <c r="A51" s="32">
        <v>26</v>
      </c>
      <c r="B51" s="35" t="s">
        <v>126</v>
      </c>
      <c r="C51" s="33" t="s">
        <v>127</v>
      </c>
      <c r="D51" s="35" t="s">
        <v>269</v>
      </c>
      <c r="E51" s="36">
        <v>3.36</v>
      </c>
      <c r="F51" s="37">
        <v>770</v>
      </c>
      <c r="G51" s="34">
        <f t="shared" si="1"/>
        <v>2587.2</v>
      </c>
      <c r="H51" s="32" t="s">
        <v>26</v>
      </c>
    </row>
    <row r="52" s="16" customFormat="1" ht="67.5" spans="1:8">
      <c r="A52" s="32">
        <v>27</v>
      </c>
      <c r="B52" s="35" t="s">
        <v>129</v>
      </c>
      <c r="C52" s="33" t="s">
        <v>130</v>
      </c>
      <c r="D52" s="35" t="s">
        <v>131</v>
      </c>
      <c r="E52" s="36">
        <v>107</v>
      </c>
      <c r="F52" s="37">
        <v>340</v>
      </c>
      <c r="G52" s="34">
        <f t="shared" si="1"/>
        <v>36380</v>
      </c>
      <c r="H52" s="32" t="s">
        <v>26</v>
      </c>
    </row>
    <row r="53" s="16" customFormat="1" ht="67.5" spans="1:8">
      <c r="A53" s="32">
        <v>28</v>
      </c>
      <c r="B53" s="35" t="s">
        <v>132</v>
      </c>
      <c r="C53" s="33" t="s">
        <v>133</v>
      </c>
      <c r="D53" s="35" t="s">
        <v>131</v>
      </c>
      <c r="E53" s="36">
        <v>41</v>
      </c>
      <c r="F53" s="37">
        <v>250</v>
      </c>
      <c r="G53" s="34">
        <f t="shared" si="1"/>
        <v>10250</v>
      </c>
      <c r="H53" s="32" t="s">
        <v>26</v>
      </c>
    </row>
    <row r="54" s="16" customFormat="1" ht="56.25" spans="1:8">
      <c r="A54" s="32">
        <v>29</v>
      </c>
      <c r="B54" s="35" t="s">
        <v>134</v>
      </c>
      <c r="C54" s="33" t="s">
        <v>135</v>
      </c>
      <c r="D54" s="35" t="s">
        <v>31</v>
      </c>
      <c r="E54" s="36">
        <v>13</v>
      </c>
      <c r="F54" s="37">
        <v>9</v>
      </c>
      <c r="G54" s="34">
        <f t="shared" si="1"/>
        <v>117</v>
      </c>
      <c r="H54" s="32" t="s">
        <v>26</v>
      </c>
    </row>
    <row r="55" s="16" customFormat="1" ht="90" spans="1:8">
      <c r="A55" s="32">
        <v>30</v>
      </c>
      <c r="B55" s="35" t="s">
        <v>136</v>
      </c>
      <c r="C55" s="33" t="s">
        <v>137</v>
      </c>
      <c r="D55" s="35" t="s">
        <v>138</v>
      </c>
      <c r="E55" s="36">
        <v>89</v>
      </c>
      <c r="F55" s="37">
        <v>160</v>
      </c>
      <c r="G55" s="34">
        <f t="shared" si="1"/>
        <v>14240</v>
      </c>
      <c r="H55" s="32" t="s">
        <v>26</v>
      </c>
    </row>
    <row r="56" s="16" customFormat="1" ht="67.5" spans="1:8">
      <c r="A56" s="32">
        <v>31</v>
      </c>
      <c r="B56" s="35" t="s">
        <v>139</v>
      </c>
      <c r="C56" s="33" t="s">
        <v>140</v>
      </c>
      <c r="D56" s="35" t="s">
        <v>270</v>
      </c>
      <c r="E56" s="36">
        <v>1.872</v>
      </c>
      <c r="F56" s="37">
        <v>55</v>
      </c>
      <c r="G56" s="34">
        <f t="shared" si="1"/>
        <v>102.96</v>
      </c>
      <c r="H56" s="32" t="s">
        <v>26</v>
      </c>
    </row>
    <row r="57" s="16" customFormat="1" ht="67.5" spans="1:8">
      <c r="A57" s="32">
        <v>32</v>
      </c>
      <c r="B57" s="35" t="s">
        <v>142</v>
      </c>
      <c r="C57" s="33" t="s">
        <v>143</v>
      </c>
      <c r="D57" s="35" t="s">
        <v>270</v>
      </c>
      <c r="E57" s="36">
        <v>2.36</v>
      </c>
      <c r="F57" s="37">
        <v>17</v>
      </c>
      <c r="G57" s="34">
        <f t="shared" si="1"/>
        <v>40.12</v>
      </c>
      <c r="H57" s="32" t="s">
        <v>26</v>
      </c>
    </row>
    <row r="58" s="16" customFormat="1" ht="90" spans="1:8">
      <c r="A58" s="32">
        <v>33</v>
      </c>
      <c r="B58" s="35" t="s">
        <v>144</v>
      </c>
      <c r="C58" s="33" t="s">
        <v>145</v>
      </c>
      <c r="D58" s="35" t="s">
        <v>270</v>
      </c>
      <c r="E58" s="36">
        <v>1.25</v>
      </c>
      <c r="F58" s="37">
        <v>300</v>
      </c>
      <c r="G58" s="34">
        <f t="shared" si="1"/>
        <v>375</v>
      </c>
      <c r="H58" s="32" t="s">
        <v>26</v>
      </c>
    </row>
    <row r="59" s="16" customFormat="1" ht="78.75" spans="1:8">
      <c r="A59" s="32">
        <v>34</v>
      </c>
      <c r="B59" s="35" t="s">
        <v>146</v>
      </c>
      <c r="C59" s="33" t="s">
        <v>147</v>
      </c>
      <c r="D59" s="35" t="s">
        <v>270</v>
      </c>
      <c r="E59" s="36">
        <v>0.6</v>
      </c>
      <c r="F59" s="37">
        <v>480</v>
      </c>
      <c r="G59" s="34">
        <f t="shared" si="1"/>
        <v>288</v>
      </c>
      <c r="H59" s="32" t="s">
        <v>26</v>
      </c>
    </row>
    <row r="60" s="16" customFormat="1" ht="90" spans="1:8">
      <c r="A60" s="32">
        <v>35</v>
      </c>
      <c r="B60" s="35" t="s">
        <v>148</v>
      </c>
      <c r="C60" s="33" t="s">
        <v>149</v>
      </c>
      <c r="D60" s="35" t="s">
        <v>270</v>
      </c>
      <c r="E60" s="36">
        <v>0.7</v>
      </c>
      <c r="F60" s="37">
        <v>520</v>
      </c>
      <c r="G60" s="34">
        <f t="shared" si="1"/>
        <v>364</v>
      </c>
      <c r="H60" s="32" t="s">
        <v>26</v>
      </c>
    </row>
    <row r="61" s="16" customFormat="1" ht="90" spans="1:8">
      <c r="A61" s="32">
        <v>36</v>
      </c>
      <c r="B61" s="35" t="s">
        <v>150</v>
      </c>
      <c r="C61" s="33" t="s">
        <v>151</v>
      </c>
      <c r="D61" s="35" t="s">
        <v>270</v>
      </c>
      <c r="E61" s="36">
        <v>21.8</v>
      </c>
      <c r="F61" s="37">
        <v>515</v>
      </c>
      <c r="G61" s="34">
        <f t="shared" si="1"/>
        <v>11227</v>
      </c>
      <c r="H61" s="32" t="s">
        <v>26</v>
      </c>
    </row>
    <row r="62" s="16" customFormat="1" ht="78.75" spans="1:8">
      <c r="A62" s="32">
        <v>37</v>
      </c>
      <c r="B62" s="35" t="s">
        <v>152</v>
      </c>
      <c r="C62" s="33" t="s">
        <v>153</v>
      </c>
      <c r="D62" s="35" t="s">
        <v>270</v>
      </c>
      <c r="E62" s="36">
        <v>1.1</v>
      </c>
      <c r="F62" s="37">
        <v>1000</v>
      </c>
      <c r="G62" s="34">
        <f t="shared" si="1"/>
        <v>1100</v>
      </c>
      <c r="H62" s="32" t="s">
        <v>26</v>
      </c>
    </row>
    <row r="63" s="16" customFormat="1" ht="123.75" spans="1:8">
      <c r="A63" s="32">
        <v>38</v>
      </c>
      <c r="B63" s="35" t="s">
        <v>154</v>
      </c>
      <c r="C63" s="33" t="s">
        <v>155</v>
      </c>
      <c r="D63" s="35" t="s">
        <v>269</v>
      </c>
      <c r="E63" s="36">
        <v>165.3</v>
      </c>
      <c r="F63" s="37">
        <v>6</v>
      </c>
      <c r="G63" s="34">
        <f t="shared" si="1"/>
        <v>991.8</v>
      </c>
      <c r="H63" s="32" t="s">
        <v>26</v>
      </c>
    </row>
    <row r="64" s="16" customFormat="1" ht="101.25" spans="1:8">
      <c r="A64" s="32">
        <v>39</v>
      </c>
      <c r="B64" s="35" t="s">
        <v>156</v>
      </c>
      <c r="C64" s="33" t="s">
        <v>157</v>
      </c>
      <c r="D64" s="35" t="s">
        <v>269</v>
      </c>
      <c r="E64" s="36">
        <v>11</v>
      </c>
      <c r="F64" s="37">
        <v>45</v>
      </c>
      <c r="G64" s="34">
        <f t="shared" si="1"/>
        <v>495</v>
      </c>
      <c r="H64" s="32" t="s">
        <v>26</v>
      </c>
    </row>
    <row r="65" s="16" customFormat="1" ht="78.75" spans="1:8">
      <c r="A65" s="32">
        <v>40</v>
      </c>
      <c r="B65" s="35" t="s">
        <v>158</v>
      </c>
      <c r="C65" s="33" t="s">
        <v>159</v>
      </c>
      <c r="D65" s="35" t="s">
        <v>269</v>
      </c>
      <c r="E65" s="36">
        <v>165.3</v>
      </c>
      <c r="F65" s="37">
        <v>56</v>
      </c>
      <c r="G65" s="34">
        <f t="shared" si="1"/>
        <v>9256.8</v>
      </c>
      <c r="H65" s="32" t="s">
        <v>26</v>
      </c>
    </row>
    <row r="66" s="16" customFormat="1" ht="78.75" spans="1:8">
      <c r="A66" s="32">
        <v>41</v>
      </c>
      <c r="B66" s="35" t="s">
        <v>160</v>
      </c>
      <c r="C66" s="33" t="s">
        <v>161</v>
      </c>
      <c r="D66" s="35" t="s">
        <v>269</v>
      </c>
      <c r="E66" s="36">
        <v>14.21</v>
      </c>
      <c r="F66" s="37">
        <v>27</v>
      </c>
      <c r="G66" s="34">
        <f t="shared" si="1"/>
        <v>383.67</v>
      </c>
      <c r="H66" s="32" t="s">
        <v>26</v>
      </c>
    </row>
    <row r="67" s="16" customFormat="1" ht="78.75" spans="1:8">
      <c r="A67" s="32">
        <v>42</v>
      </c>
      <c r="B67" s="35" t="s">
        <v>162</v>
      </c>
      <c r="C67" s="33" t="s">
        <v>163</v>
      </c>
      <c r="D67" s="35" t="s">
        <v>269</v>
      </c>
      <c r="E67" s="36">
        <v>15.3</v>
      </c>
      <c r="F67" s="37">
        <v>37</v>
      </c>
      <c r="G67" s="34">
        <f t="shared" si="1"/>
        <v>566.1</v>
      </c>
      <c r="H67" s="32" t="s">
        <v>26</v>
      </c>
    </row>
    <row r="68" s="16" customFormat="1" ht="112.5" spans="1:8">
      <c r="A68" s="32">
        <v>43</v>
      </c>
      <c r="B68" s="35" t="s">
        <v>164</v>
      </c>
      <c r="C68" s="33" t="s">
        <v>165</v>
      </c>
      <c r="D68" s="35" t="s">
        <v>269</v>
      </c>
      <c r="E68" s="36">
        <v>14.14</v>
      </c>
      <c r="F68" s="37">
        <v>118</v>
      </c>
      <c r="G68" s="34">
        <f t="shared" si="1"/>
        <v>1668.52</v>
      </c>
      <c r="H68" s="32" t="s">
        <v>26</v>
      </c>
    </row>
    <row r="69" s="16" customFormat="1" ht="112.5" spans="1:8">
      <c r="A69" s="32">
        <v>44</v>
      </c>
      <c r="B69" s="35" t="s">
        <v>166</v>
      </c>
      <c r="C69" s="33" t="s">
        <v>167</v>
      </c>
      <c r="D69" s="35" t="s">
        <v>269</v>
      </c>
      <c r="E69" s="36">
        <v>5.754</v>
      </c>
      <c r="F69" s="37">
        <v>230</v>
      </c>
      <c r="G69" s="34">
        <f t="shared" si="1"/>
        <v>1323.42</v>
      </c>
      <c r="H69" s="32" t="s">
        <v>26</v>
      </c>
    </row>
    <row r="70" s="16" customFormat="1" ht="123.75" spans="1:8">
      <c r="A70" s="32">
        <v>45</v>
      </c>
      <c r="B70" s="35" t="s">
        <v>168</v>
      </c>
      <c r="C70" s="33" t="s">
        <v>169</v>
      </c>
      <c r="D70" s="35" t="s">
        <v>269</v>
      </c>
      <c r="E70" s="36">
        <v>35.6</v>
      </c>
      <c r="F70" s="37">
        <v>380</v>
      </c>
      <c r="G70" s="34">
        <f t="shared" si="1"/>
        <v>13528</v>
      </c>
      <c r="H70" s="32" t="s">
        <v>26</v>
      </c>
    </row>
    <row r="71" s="16" customFormat="1" ht="90" spans="1:8">
      <c r="A71" s="32">
        <v>46</v>
      </c>
      <c r="B71" s="35" t="s">
        <v>170</v>
      </c>
      <c r="C71" s="33" t="s">
        <v>171</v>
      </c>
      <c r="D71" s="35" t="s">
        <v>31</v>
      </c>
      <c r="E71" s="36">
        <v>18.63</v>
      </c>
      <c r="F71" s="37">
        <v>45</v>
      </c>
      <c r="G71" s="34">
        <f t="shared" si="1"/>
        <v>838.35</v>
      </c>
      <c r="H71" s="32" t="s">
        <v>26</v>
      </c>
    </row>
    <row r="72" s="16" customFormat="1" ht="90" spans="1:8">
      <c r="A72" s="32">
        <v>47</v>
      </c>
      <c r="B72" s="35" t="s">
        <v>172</v>
      </c>
      <c r="C72" s="33" t="s">
        <v>173</v>
      </c>
      <c r="D72" s="35" t="s">
        <v>269</v>
      </c>
      <c r="E72" s="36">
        <v>14</v>
      </c>
      <c r="F72" s="37">
        <v>730</v>
      </c>
      <c r="G72" s="34">
        <f t="shared" si="1"/>
        <v>10220</v>
      </c>
      <c r="H72" s="32" t="s">
        <v>26</v>
      </c>
    </row>
    <row r="73" s="16" customFormat="1" ht="78.75" spans="1:8">
      <c r="A73" s="32">
        <v>48</v>
      </c>
      <c r="B73" s="35" t="s">
        <v>174</v>
      </c>
      <c r="C73" s="33" t="s">
        <v>175</v>
      </c>
      <c r="D73" s="35" t="s">
        <v>31</v>
      </c>
      <c r="E73" s="36">
        <v>30.422</v>
      </c>
      <c r="F73" s="37">
        <v>55</v>
      </c>
      <c r="G73" s="34">
        <f t="shared" si="1"/>
        <v>1673.21</v>
      </c>
      <c r="H73" s="32" t="s">
        <v>26</v>
      </c>
    </row>
    <row r="74" s="16" customFormat="1" ht="135" spans="1:8">
      <c r="A74" s="32">
        <v>49</v>
      </c>
      <c r="B74" s="35" t="s">
        <v>176</v>
      </c>
      <c r="C74" s="33" t="s">
        <v>177</v>
      </c>
      <c r="D74" s="35" t="s">
        <v>269</v>
      </c>
      <c r="E74" s="36">
        <v>4.04</v>
      </c>
      <c r="F74" s="37">
        <v>340</v>
      </c>
      <c r="G74" s="34">
        <f t="shared" si="1"/>
        <v>1373.6</v>
      </c>
      <c r="H74" s="32" t="s">
        <v>26</v>
      </c>
    </row>
    <row r="75" s="16" customFormat="1" ht="67.5" spans="1:8">
      <c r="A75" s="32">
        <v>50</v>
      </c>
      <c r="B75" s="35" t="s">
        <v>178</v>
      </c>
      <c r="C75" s="33" t="s">
        <v>179</v>
      </c>
      <c r="D75" s="35" t="s">
        <v>269</v>
      </c>
      <c r="E75" s="36">
        <v>15.54</v>
      </c>
      <c r="F75" s="37">
        <v>180</v>
      </c>
      <c r="G75" s="34">
        <f t="shared" si="1"/>
        <v>2797.2</v>
      </c>
      <c r="H75" s="32" t="s">
        <v>26</v>
      </c>
    </row>
    <row r="76" s="16" customFormat="1" ht="78.75" spans="1:8">
      <c r="A76" s="32">
        <v>51</v>
      </c>
      <c r="B76" s="35" t="s">
        <v>180</v>
      </c>
      <c r="C76" s="33" t="s">
        <v>181</v>
      </c>
      <c r="D76" s="35" t="s">
        <v>269</v>
      </c>
      <c r="E76" s="36">
        <v>18</v>
      </c>
      <c r="F76" s="37">
        <v>32</v>
      </c>
      <c r="G76" s="34">
        <f t="shared" si="1"/>
        <v>576</v>
      </c>
      <c r="H76" s="32" t="s">
        <v>26</v>
      </c>
    </row>
    <row r="77" s="16" customFormat="1" ht="67.5" spans="1:8">
      <c r="A77" s="32">
        <v>52</v>
      </c>
      <c r="B77" s="35" t="s">
        <v>182</v>
      </c>
      <c r="C77" s="33" t="s">
        <v>183</v>
      </c>
      <c r="D77" s="35" t="s">
        <v>269</v>
      </c>
      <c r="E77" s="36">
        <v>88.23</v>
      </c>
      <c r="F77" s="37">
        <v>37</v>
      </c>
      <c r="G77" s="34">
        <f t="shared" si="1"/>
        <v>3264.51</v>
      </c>
      <c r="H77" s="32" t="s">
        <v>26</v>
      </c>
    </row>
    <row r="78" s="15" customFormat="1" ht="15" spans="1:8">
      <c r="A78" s="28" t="s">
        <v>184</v>
      </c>
      <c r="B78" s="29" t="s">
        <v>185</v>
      </c>
      <c r="C78" s="29"/>
      <c r="D78" s="28"/>
      <c r="E78" s="30"/>
      <c r="F78" s="30"/>
      <c r="G78" s="30">
        <f>SUM(G79:G103)</f>
        <v>199158.9</v>
      </c>
      <c r="H78" s="31"/>
    </row>
    <row r="79" ht="67.5" spans="1:8">
      <c r="A79" s="32">
        <v>1</v>
      </c>
      <c r="B79" s="33" t="s">
        <v>186</v>
      </c>
      <c r="C79" s="33" t="s">
        <v>187</v>
      </c>
      <c r="D79" s="32" t="s">
        <v>31</v>
      </c>
      <c r="E79" s="34">
        <v>580</v>
      </c>
      <c r="F79" s="34">
        <v>70</v>
      </c>
      <c r="G79" s="34">
        <f t="shared" ref="G79:G103" si="2">E79*F79</f>
        <v>40600</v>
      </c>
      <c r="H79" s="32" t="s">
        <v>26</v>
      </c>
    </row>
    <row r="80" ht="45" spans="1:8">
      <c r="A80" s="32">
        <v>2</v>
      </c>
      <c r="B80" s="33" t="s">
        <v>188</v>
      </c>
      <c r="C80" s="33" t="s">
        <v>189</v>
      </c>
      <c r="D80" s="32" t="s">
        <v>49</v>
      </c>
      <c r="E80" s="34">
        <v>20</v>
      </c>
      <c r="F80" s="34">
        <v>60</v>
      </c>
      <c r="G80" s="34">
        <f t="shared" si="2"/>
        <v>1200</v>
      </c>
      <c r="H80" s="32" t="s">
        <v>26</v>
      </c>
    </row>
    <row r="81" ht="56.25" spans="1:8">
      <c r="A81" s="32">
        <v>3</v>
      </c>
      <c r="B81" s="33" t="s">
        <v>190</v>
      </c>
      <c r="C81" s="33" t="s">
        <v>191</v>
      </c>
      <c r="D81" s="32" t="s">
        <v>138</v>
      </c>
      <c r="E81" s="34">
        <v>993</v>
      </c>
      <c r="F81" s="34">
        <v>10</v>
      </c>
      <c r="G81" s="34">
        <f t="shared" si="2"/>
        <v>9930</v>
      </c>
      <c r="H81" s="32" t="s">
        <v>26</v>
      </c>
    </row>
    <row r="82" ht="56.25" spans="1:8">
      <c r="A82" s="32">
        <v>4</v>
      </c>
      <c r="B82" s="33" t="s">
        <v>192</v>
      </c>
      <c r="C82" s="33" t="s">
        <v>193</v>
      </c>
      <c r="D82" s="32" t="s">
        <v>138</v>
      </c>
      <c r="E82" s="34">
        <v>10</v>
      </c>
      <c r="F82" s="34">
        <v>28</v>
      </c>
      <c r="G82" s="34">
        <f t="shared" si="2"/>
        <v>280</v>
      </c>
      <c r="H82" s="32" t="s">
        <v>26</v>
      </c>
    </row>
    <row r="83" ht="67.5" spans="1:8">
      <c r="A83" s="32">
        <v>5</v>
      </c>
      <c r="B83" s="33" t="s">
        <v>194</v>
      </c>
      <c r="C83" s="33" t="s">
        <v>195</v>
      </c>
      <c r="D83" s="32" t="s">
        <v>52</v>
      </c>
      <c r="E83" s="34">
        <v>75</v>
      </c>
      <c r="F83" s="34">
        <v>170</v>
      </c>
      <c r="G83" s="34">
        <f t="shared" si="2"/>
        <v>12750</v>
      </c>
      <c r="H83" s="32" t="s">
        <v>26</v>
      </c>
    </row>
    <row r="84" ht="56.25" spans="1:8">
      <c r="A84" s="32">
        <v>6</v>
      </c>
      <c r="B84" s="33" t="s">
        <v>196</v>
      </c>
      <c r="C84" s="33" t="s">
        <v>197</v>
      </c>
      <c r="D84" s="32" t="s">
        <v>25</v>
      </c>
      <c r="E84" s="34">
        <v>10.35</v>
      </c>
      <c r="F84" s="34">
        <v>650</v>
      </c>
      <c r="G84" s="34">
        <f t="shared" si="2"/>
        <v>6727.5</v>
      </c>
      <c r="H84" s="32" t="s">
        <v>26</v>
      </c>
    </row>
    <row r="85" ht="45" spans="1:8">
      <c r="A85" s="32">
        <v>7</v>
      </c>
      <c r="B85" s="33" t="s">
        <v>199</v>
      </c>
      <c r="C85" s="33" t="s">
        <v>200</v>
      </c>
      <c r="D85" s="32" t="s">
        <v>31</v>
      </c>
      <c r="E85" s="34">
        <v>1800</v>
      </c>
      <c r="F85" s="34">
        <v>4</v>
      </c>
      <c r="G85" s="34">
        <f t="shared" si="2"/>
        <v>7200</v>
      </c>
      <c r="H85" s="32" t="s">
        <v>26</v>
      </c>
    </row>
    <row r="86" ht="78.75" spans="1:8">
      <c r="A86" s="32">
        <v>8</v>
      </c>
      <c r="B86" s="33" t="s">
        <v>201</v>
      </c>
      <c r="C86" s="33" t="s">
        <v>202</v>
      </c>
      <c r="D86" s="32" t="s">
        <v>31</v>
      </c>
      <c r="E86" s="34">
        <v>523.64</v>
      </c>
      <c r="F86" s="34">
        <v>35</v>
      </c>
      <c r="G86" s="34">
        <f t="shared" si="2"/>
        <v>18327.4</v>
      </c>
      <c r="H86" s="32" t="s">
        <v>26</v>
      </c>
    </row>
    <row r="87" ht="78.75" spans="1:8">
      <c r="A87" s="32">
        <v>9</v>
      </c>
      <c r="B87" s="33" t="s">
        <v>203</v>
      </c>
      <c r="C87" s="33" t="s">
        <v>204</v>
      </c>
      <c r="D87" s="32" t="s">
        <v>52</v>
      </c>
      <c r="E87" s="34">
        <v>8</v>
      </c>
      <c r="F87" s="34">
        <v>280</v>
      </c>
      <c r="G87" s="34">
        <f t="shared" si="2"/>
        <v>2240</v>
      </c>
      <c r="H87" s="32" t="s">
        <v>26</v>
      </c>
    </row>
    <row r="88" ht="56.25" spans="1:8">
      <c r="A88" s="32">
        <v>10</v>
      </c>
      <c r="B88" s="33" t="s">
        <v>205</v>
      </c>
      <c r="C88" s="33" t="s">
        <v>206</v>
      </c>
      <c r="D88" s="32" t="s">
        <v>25</v>
      </c>
      <c r="E88" s="34">
        <v>91.2</v>
      </c>
      <c r="F88" s="34">
        <v>230</v>
      </c>
      <c r="G88" s="34">
        <f t="shared" si="2"/>
        <v>20976</v>
      </c>
      <c r="H88" s="32" t="s">
        <v>26</v>
      </c>
    </row>
    <row r="89" ht="135" spans="1:8">
      <c r="A89" s="32">
        <v>11</v>
      </c>
      <c r="B89" s="33" t="s">
        <v>207</v>
      </c>
      <c r="C89" s="33" t="s">
        <v>208</v>
      </c>
      <c r="D89" s="32" t="s">
        <v>31</v>
      </c>
      <c r="E89" s="34">
        <v>130</v>
      </c>
      <c r="F89" s="34">
        <v>25</v>
      </c>
      <c r="G89" s="34">
        <f t="shared" si="2"/>
        <v>3250</v>
      </c>
      <c r="H89" s="32" t="s">
        <v>26</v>
      </c>
    </row>
    <row r="90" ht="135" spans="1:8">
      <c r="A90" s="32">
        <v>12</v>
      </c>
      <c r="B90" s="33" t="s">
        <v>209</v>
      </c>
      <c r="C90" s="33" t="s">
        <v>210</v>
      </c>
      <c r="D90" s="32" t="s">
        <v>31</v>
      </c>
      <c r="E90" s="34">
        <v>5</v>
      </c>
      <c r="F90" s="34">
        <v>50</v>
      </c>
      <c r="G90" s="34">
        <f t="shared" si="2"/>
        <v>250</v>
      </c>
      <c r="H90" s="32" t="s">
        <v>26</v>
      </c>
    </row>
    <row r="91" ht="45" spans="1:8">
      <c r="A91" s="32">
        <v>13</v>
      </c>
      <c r="B91" s="33" t="s">
        <v>211</v>
      </c>
      <c r="C91" s="33" t="s">
        <v>212</v>
      </c>
      <c r="D91" s="32" t="s">
        <v>138</v>
      </c>
      <c r="E91" s="34">
        <v>1</v>
      </c>
      <c r="F91" s="34">
        <v>102</v>
      </c>
      <c r="G91" s="34">
        <f t="shared" si="2"/>
        <v>102</v>
      </c>
      <c r="H91" s="32" t="s">
        <v>26</v>
      </c>
    </row>
    <row r="92" ht="56.25" spans="1:8">
      <c r="A92" s="32">
        <v>14</v>
      </c>
      <c r="B92" s="33" t="s">
        <v>214</v>
      </c>
      <c r="C92" s="33" t="s">
        <v>215</v>
      </c>
      <c r="D92" s="32" t="s">
        <v>63</v>
      </c>
      <c r="E92" s="34">
        <v>10</v>
      </c>
      <c r="F92" s="34">
        <v>14</v>
      </c>
      <c r="G92" s="34">
        <f t="shared" si="2"/>
        <v>140</v>
      </c>
      <c r="H92" s="32" t="s">
        <v>26</v>
      </c>
    </row>
    <row r="93" ht="56.25" spans="1:8">
      <c r="A93" s="32">
        <v>15</v>
      </c>
      <c r="B93" s="33" t="s">
        <v>216</v>
      </c>
      <c r="C93" s="33" t="s">
        <v>217</v>
      </c>
      <c r="D93" s="32" t="s">
        <v>49</v>
      </c>
      <c r="E93" s="34">
        <v>1</v>
      </c>
      <c r="F93" s="34">
        <v>180</v>
      </c>
      <c r="G93" s="34">
        <f t="shared" si="2"/>
        <v>180</v>
      </c>
      <c r="H93" s="32" t="s">
        <v>26</v>
      </c>
    </row>
    <row r="94" ht="112.5" spans="1:8">
      <c r="A94" s="32">
        <v>16</v>
      </c>
      <c r="B94" s="33" t="s">
        <v>218</v>
      </c>
      <c r="C94" s="33" t="s">
        <v>219</v>
      </c>
      <c r="D94" s="32" t="s">
        <v>31</v>
      </c>
      <c r="E94" s="34">
        <v>295.06</v>
      </c>
      <c r="F94" s="34">
        <v>130</v>
      </c>
      <c r="G94" s="34">
        <f t="shared" si="2"/>
        <v>38357.8</v>
      </c>
      <c r="H94" s="32" t="s">
        <v>26</v>
      </c>
    </row>
    <row r="95" ht="45" spans="1:8">
      <c r="A95" s="32">
        <v>17</v>
      </c>
      <c r="B95" s="33" t="s">
        <v>220</v>
      </c>
      <c r="C95" s="33" t="s">
        <v>221</v>
      </c>
      <c r="D95" s="32" t="s">
        <v>222</v>
      </c>
      <c r="E95" s="34">
        <v>1</v>
      </c>
      <c r="F95" s="34">
        <v>2600</v>
      </c>
      <c r="G95" s="34">
        <f t="shared" si="2"/>
        <v>2600</v>
      </c>
      <c r="H95" s="32"/>
    </row>
    <row r="96" ht="78.75" spans="1:8">
      <c r="A96" s="32">
        <v>18</v>
      </c>
      <c r="B96" s="33" t="s">
        <v>223</v>
      </c>
      <c r="C96" s="33" t="s">
        <v>224</v>
      </c>
      <c r="D96" s="32" t="s">
        <v>222</v>
      </c>
      <c r="E96" s="34">
        <v>1</v>
      </c>
      <c r="F96" s="34">
        <v>24500</v>
      </c>
      <c r="G96" s="34">
        <f t="shared" si="2"/>
        <v>24500</v>
      </c>
      <c r="H96" s="32"/>
    </row>
    <row r="97" s="16" customFormat="1" ht="78.75" spans="1:8">
      <c r="A97" s="32">
        <v>19</v>
      </c>
      <c r="B97" s="35" t="s">
        <v>225</v>
      </c>
      <c r="C97" s="33" t="s">
        <v>226</v>
      </c>
      <c r="D97" s="35" t="s">
        <v>31</v>
      </c>
      <c r="E97" s="36">
        <v>120</v>
      </c>
      <c r="F97" s="37">
        <v>3</v>
      </c>
      <c r="G97" s="34">
        <f t="shared" si="2"/>
        <v>360</v>
      </c>
      <c r="H97" s="32" t="s">
        <v>26</v>
      </c>
    </row>
    <row r="98" s="16" customFormat="1" ht="90" spans="1:8">
      <c r="A98" s="32">
        <v>20</v>
      </c>
      <c r="B98" s="35" t="s">
        <v>227</v>
      </c>
      <c r="C98" s="33" t="s">
        <v>228</v>
      </c>
      <c r="D98" s="35" t="s">
        <v>52</v>
      </c>
      <c r="E98" s="36">
        <v>1</v>
      </c>
      <c r="F98" s="37">
        <v>700</v>
      </c>
      <c r="G98" s="34">
        <f t="shared" si="2"/>
        <v>700</v>
      </c>
      <c r="H98" s="32" t="s">
        <v>26</v>
      </c>
    </row>
    <row r="99" s="16" customFormat="1" ht="90" spans="1:8">
      <c r="A99" s="32">
        <v>21</v>
      </c>
      <c r="B99" s="35" t="s">
        <v>230</v>
      </c>
      <c r="C99" s="33" t="s">
        <v>231</v>
      </c>
      <c r="D99" s="35" t="s">
        <v>52</v>
      </c>
      <c r="E99" s="36">
        <v>1</v>
      </c>
      <c r="F99" s="37">
        <v>650</v>
      </c>
      <c r="G99" s="34">
        <f t="shared" si="2"/>
        <v>650</v>
      </c>
      <c r="H99" s="32" t="s">
        <v>26</v>
      </c>
    </row>
    <row r="100" s="16" customFormat="1" ht="56.25" spans="1:8">
      <c r="A100" s="32">
        <v>22</v>
      </c>
      <c r="B100" s="35" t="s">
        <v>232</v>
      </c>
      <c r="C100" s="33" t="s">
        <v>233</v>
      </c>
      <c r="D100" s="35" t="s">
        <v>234</v>
      </c>
      <c r="E100" s="36">
        <v>40</v>
      </c>
      <c r="F100" s="37">
        <v>32</v>
      </c>
      <c r="G100" s="34">
        <f t="shared" si="2"/>
        <v>1280</v>
      </c>
      <c r="H100" s="32" t="s">
        <v>26</v>
      </c>
    </row>
    <row r="101" s="16" customFormat="1" ht="45" spans="1:8">
      <c r="A101" s="32">
        <v>23</v>
      </c>
      <c r="B101" s="35" t="s">
        <v>235</v>
      </c>
      <c r="C101" s="33" t="s">
        <v>236</v>
      </c>
      <c r="D101" s="35" t="s">
        <v>234</v>
      </c>
      <c r="E101" s="36">
        <v>7.4</v>
      </c>
      <c r="F101" s="37">
        <v>58</v>
      </c>
      <c r="G101" s="34">
        <f t="shared" si="2"/>
        <v>429.2</v>
      </c>
      <c r="H101" s="32" t="s">
        <v>26</v>
      </c>
    </row>
    <row r="102" s="16" customFormat="1" ht="56.25" spans="1:8">
      <c r="A102" s="32">
        <v>24</v>
      </c>
      <c r="B102" s="35" t="s">
        <v>237</v>
      </c>
      <c r="C102" s="33" t="s">
        <v>238</v>
      </c>
      <c r="D102" s="35" t="s">
        <v>49</v>
      </c>
      <c r="E102" s="36">
        <v>1</v>
      </c>
      <c r="F102" s="37">
        <v>1329</v>
      </c>
      <c r="G102" s="34">
        <f t="shared" si="2"/>
        <v>1329</v>
      </c>
      <c r="H102" s="32" t="s">
        <v>26</v>
      </c>
    </row>
    <row r="103" s="16" customFormat="1" ht="101.25" spans="1:8">
      <c r="A103" s="32">
        <v>25</v>
      </c>
      <c r="B103" s="35" t="s">
        <v>239</v>
      </c>
      <c r="C103" s="33" t="s">
        <v>240</v>
      </c>
      <c r="D103" s="35" t="s">
        <v>31</v>
      </c>
      <c r="E103" s="36">
        <v>160</v>
      </c>
      <c r="F103" s="37">
        <v>30</v>
      </c>
      <c r="G103" s="34">
        <f t="shared" si="2"/>
        <v>4800</v>
      </c>
      <c r="H103" s="32" t="s">
        <v>26</v>
      </c>
    </row>
    <row r="104" s="15" customFormat="1" ht="15" spans="1:8">
      <c r="A104" s="28" t="s">
        <v>198</v>
      </c>
      <c r="B104" s="29" t="s">
        <v>241</v>
      </c>
      <c r="C104" s="29"/>
      <c r="D104" s="28"/>
      <c r="E104" s="30"/>
      <c r="F104" s="30"/>
      <c r="G104" s="30">
        <f>SUM(G105:G111)</f>
        <v>289352.38</v>
      </c>
      <c r="H104" s="31"/>
    </row>
    <row r="105" s="17" customFormat="1" ht="45" spans="1:8">
      <c r="A105" s="32">
        <v>1</v>
      </c>
      <c r="B105" s="33" t="s">
        <v>242</v>
      </c>
      <c r="C105" s="33" t="s">
        <v>243</v>
      </c>
      <c r="D105" s="32" t="s">
        <v>222</v>
      </c>
      <c r="E105" s="34">
        <v>1</v>
      </c>
      <c r="F105" s="34">
        <v>26500</v>
      </c>
      <c r="G105" s="34">
        <f t="shared" ref="G105:G111" si="3">E105*F105</f>
        <v>26500</v>
      </c>
      <c r="H105" s="38"/>
    </row>
    <row r="106" s="17" customFormat="1" ht="67.5" spans="1:8">
      <c r="A106" s="32">
        <v>2</v>
      </c>
      <c r="B106" s="33" t="s">
        <v>245</v>
      </c>
      <c r="C106" s="33" t="s">
        <v>246</v>
      </c>
      <c r="D106" s="32" t="s">
        <v>34</v>
      </c>
      <c r="E106" s="34">
        <v>567.11</v>
      </c>
      <c r="F106" s="34">
        <v>250</v>
      </c>
      <c r="G106" s="34">
        <f t="shared" si="3"/>
        <v>141777.5</v>
      </c>
      <c r="H106" s="32" t="s">
        <v>247</v>
      </c>
    </row>
    <row r="107" s="17" customFormat="1" ht="45" spans="1:8">
      <c r="A107" s="32">
        <v>3</v>
      </c>
      <c r="B107" s="33" t="s">
        <v>248</v>
      </c>
      <c r="C107" s="33" t="s">
        <v>249</v>
      </c>
      <c r="D107" s="32" t="s">
        <v>222</v>
      </c>
      <c r="E107" s="34">
        <v>1</v>
      </c>
      <c r="F107" s="34">
        <v>33000</v>
      </c>
      <c r="G107" s="34">
        <f t="shared" si="3"/>
        <v>33000</v>
      </c>
      <c r="H107" s="38"/>
    </row>
    <row r="108" s="17" customFormat="1" ht="45" spans="1:8">
      <c r="A108" s="32">
        <v>4</v>
      </c>
      <c r="B108" s="33" t="s">
        <v>250</v>
      </c>
      <c r="C108" s="33" t="s">
        <v>251</v>
      </c>
      <c r="D108" s="32" t="s">
        <v>222</v>
      </c>
      <c r="E108" s="34">
        <v>1</v>
      </c>
      <c r="F108" s="34">
        <v>6500</v>
      </c>
      <c r="G108" s="34">
        <f t="shared" si="3"/>
        <v>6500</v>
      </c>
      <c r="H108" s="38"/>
    </row>
    <row r="109" s="17" customFormat="1" ht="56.25" spans="1:8">
      <c r="A109" s="32">
        <v>5</v>
      </c>
      <c r="B109" s="33" t="s">
        <v>252</v>
      </c>
      <c r="C109" s="33" t="s">
        <v>253</v>
      </c>
      <c r="D109" s="32" t="s">
        <v>222</v>
      </c>
      <c r="E109" s="34">
        <v>1</v>
      </c>
      <c r="F109" s="34">
        <v>21500</v>
      </c>
      <c r="G109" s="34">
        <f t="shared" si="3"/>
        <v>21500</v>
      </c>
      <c r="H109" s="39"/>
    </row>
    <row r="110" s="17" customFormat="1" ht="56.25" spans="1:8">
      <c r="A110" s="32">
        <v>6</v>
      </c>
      <c r="B110" s="39" t="s">
        <v>254</v>
      </c>
      <c r="C110" s="33" t="s">
        <v>255</v>
      </c>
      <c r="D110" s="40" t="s">
        <v>25</v>
      </c>
      <c r="E110" s="41">
        <v>2235.52</v>
      </c>
      <c r="F110" s="41">
        <v>19</v>
      </c>
      <c r="G110" s="34">
        <f t="shared" si="3"/>
        <v>42474.88</v>
      </c>
      <c r="H110" s="32" t="s">
        <v>247</v>
      </c>
    </row>
    <row r="111" s="17" customFormat="1" ht="56.25" spans="1:8">
      <c r="A111" s="32">
        <v>7</v>
      </c>
      <c r="B111" s="39" t="s">
        <v>256</v>
      </c>
      <c r="C111" s="33" t="s">
        <v>255</v>
      </c>
      <c r="D111" s="40" t="s">
        <v>25</v>
      </c>
      <c r="E111" s="41">
        <v>800</v>
      </c>
      <c r="F111" s="41">
        <v>22</v>
      </c>
      <c r="G111" s="34">
        <f t="shared" si="3"/>
        <v>17600</v>
      </c>
      <c r="H111" s="32" t="s">
        <v>247</v>
      </c>
    </row>
    <row r="112" s="18" customFormat="1" ht="45" spans="1:8">
      <c r="A112" s="25" t="s">
        <v>213</v>
      </c>
      <c r="B112" s="42" t="s">
        <v>257</v>
      </c>
      <c r="C112" s="43"/>
      <c r="D112" s="44" t="s">
        <v>222</v>
      </c>
      <c r="E112" s="26">
        <v>1</v>
      </c>
      <c r="F112" s="45">
        <v>0.02</v>
      </c>
      <c r="G112" s="27">
        <f>(G3+G25+G78+G104)*F112</f>
        <v>27712.23</v>
      </c>
      <c r="H112" s="44" t="s">
        <v>258</v>
      </c>
    </row>
    <row r="113" s="19" customFormat="1" ht="56.25" spans="1:8">
      <c r="A113" s="46" t="s">
        <v>229</v>
      </c>
      <c r="B113" s="47" t="s">
        <v>259</v>
      </c>
      <c r="C113" s="48"/>
      <c r="D113" s="49" t="s">
        <v>260</v>
      </c>
      <c r="E113" s="50"/>
      <c r="F113" s="51">
        <v>0.03</v>
      </c>
      <c r="G113" s="52">
        <f>(G3+G25+G78+G104+G112)*3%</f>
        <v>42399.7119</v>
      </c>
      <c r="H113" s="53" t="s">
        <v>261</v>
      </c>
    </row>
    <row r="114" s="18" customFormat="1" ht="67.5" spans="1:8">
      <c r="A114" s="25" t="s">
        <v>271</v>
      </c>
      <c r="B114" s="42" t="s">
        <v>262</v>
      </c>
      <c r="C114" s="43"/>
      <c r="D114" s="44" t="s">
        <v>260</v>
      </c>
      <c r="E114" s="26"/>
      <c r="F114" s="45"/>
      <c r="G114" s="27">
        <f>G3+G25+G78+G104+G112+G113-0.02</f>
        <v>1455723.4219</v>
      </c>
      <c r="H114" s="44" t="s">
        <v>263</v>
      </c>
    </row>
    <row r="115" s="18" customFormat="1" ht="22.5" spans="1:8">
      <c r="A115" s="25" t="s">
        <v>272</v>
      </c>
      <c r="B115" s="42" t="s">
        <v>264</v>
      </c>
      <c r="C115" s="43" t="s">
        <v>265</v>
      </c>
      <c r="D115" s="44" t="s">
        <v>260</v>
      </c>
      <c r="E115" s="26"/>
      <c r="F115" s="54">
        <v>0.03</v>
      </c>
      <c r="G115" s="27">
        <f>G114*F115</f>
        <v>43671.702657</v>
      </c>
      <c r="H115" s="44" t="s">
        <v>266</v>
      </c>
    </row>
    <row r="116" s="18" customFormat="1" ht="14.25" spans="1:8">
      <c r="A116" s="25" t="s">
        <v>273</v>
      </c>
      <c r="B116" s="42" t="s">
        <v>267</v>
      </c>
      <c r="C116" s="44"/>
      <c r="D116" s="44"/>
      <c r="E116" s="26"/>
      <c r="F116" s="55"/>
      <c r="G116" s="27">
        <f>G114+G115</f>
        <v>1499395.124557</v>
      </c>
      <c r="H116" s="56" t="s">
        <v>268</v>
      </c>
    </row>
    <row r="117" spans="7:7">
      <c r="G117" s="57"/>
    </row>
    <row r="118" spans="7:7">
      <c r="G118" s="57"/>
    </row>
  </sheetData>
  <autoFilter ref="A2:I117">
    <extLst/>
  </autoFilter>
  <mergeCells count="2">
    <mergeCell ref="A1:H1"/>
    <mergeCell ref="B116:E1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L20" sqref="L20"/>
    </sheetView>
  </sheetViews>
  <sheetFormatPr defaultColWidth="9.14285714285714" defaultRowHeight="12" outlineLevelCol="5"/>
  <cols>
    <col min="1" max="1" width="9.14285714285714" style="1"/>
    <col min="2" max="2" width="30.5714285714286" style="1" customWidth="1"/>
    <col min="3" max="3" width="14.4285714285714" style="1" customWidth="1"/>
    <col min="4" max="4" width="10.7142857142857" style="1" customWidth="1"/>
    <col min="5" max="5" width="13.4285714285714" style="1" customWidth="1"/>
    <col min="6" max="6" width="12.4285714285714" style="1" customWidth="1"/>
    <col min="14" max="14" width="9.57142857142857"/>
  </cols>
  <sheetData>
    <row r="1" ht="18.75" spans="1:6">
      <c r="A1" s="2" t="s">
        <v>274</v>
      </c>
      <c r="B1" s="2"/>
      <c r="C1" s="2"/>
      <c r="D1" s="2"/>
      <c r="E1" s="2"/>
      <c r="F1" s="2"/>
    </row>
    <row r="2" ht="27" spans="1:6">
      <c r="A2" s="3" t="s">
        <v>13</v>
      </c>
      <c r="B2" s="4" t="s">
        <v>275</v>
      </c>
      <c r="C2" s="4" t="s">
        <v>276</v>
      </c>
      <c r="D2" s="4" t="s">
        <v>16</v>
      </c>
      <c r="E2" s="4" t="s">
        <v>277</v>
      </c>
      <c r="F2" s="3" t="s">
        <v>20</v>
      </c>
    </row>
    <row r="3" ht="13.5" spans="1:6">
      <c r="A3" s="5">
        <v>1</v>
      </c>
      <c r="B3" s="6" t="s">
        <v>278</v>
      </c>
      <c r="C3" s="5" t="s">
        <v>1</v>
      </c>
      <c r="D3" s="5" t="s">
        <v>25</v>
      </c>
      <c r="E3" s="7">
        <v>1229.13</v>
      </c>
      <c r="F3" s="8" t="s">
        <v>279</v>
      </c>
    </row>
    <row r="4" ht="13.5" spans="1:6">
      <c r="A4" s="5">
        <v>2</v>
      </c>
      <c r="B4" s="6" t="s">
        <v>280</v>
      </c>
      <c r="C4" s="5" t="s">
        <v>281</v>
      </c>
      <c r="D4" s="5" t="s">
        <v>25</v>
      </c>
      <c r="E4" s="7">
        <v>29.673</v>
      </c>
      <c r="F4" s="9"/>
    </row>
    <row r="5" ht="13.5" spans="1:6">
      <c r="A5" s="5">
        <v>3</v>
      </c>
      <c r="B5" s="6" t="s">
        <v>282</v>
      </c>
      <c r="C5" s="5" t="s">
        <v>1</v>
      </c>
      <c r="D5" s="5" t="s">
        <v>25</v>
      </c>
      <c r="E5" s="7">
        <v>46.893</v>
      </c>
      <c r="F5" s="9"/>
    </row>
    <row r="6" ht="13.5" spans="1:6">
      <c r="A6" s="5">
        <v>4</v>
      </c>
      <c r="B6" s="6" t="s">
        <v>283</v>
      </c>
      <c r="C6" s="5" t="s">
        <v>1</v>
      </c>
      <c r="D6" s="5" t="s">
        <v>25</v>
      </c>
      <c r="E6" s="7">
        <v>344.61</v>
      </c>
      <c r="F6" s="10"/>
    </row>
    <row r="7" ht="13.5" spans="1:6">
      <c r="A7" s="5">
        <v>5</v>
      </c>
      <c r="B7" s="6" t="s">
        <v>284</v>
      </c>
      <c r="C7" s="5" t="s">
        <v>1</v>
      </c>
      <c r="D7" s="5" t="s">
        <v>63</v>
      </c>
      <c r="E7" s="7">
        <v>5190.56</v>
      </c>
      <c r="F7" s="8" t="s">
        <v>279</v>
      </c>
    </row>
    <row r="8" ht="13.5" spans="1:6">
      <c r="A8" s="5">
        <v>6</v>
      </c>
      <c r="B8" s="6" t="s">
        <v>85</v>
      </c>
      <c r="C8" s="5" t="s">
        <v>1</v>
      </c>
      <c r="D8" s="5" t="s">
        <v>63</v>
      </c>
      <c r="E8" s="7">
        <f>203.255+774.7</f>
        <v>977.955</v>
      </c>
      <c r="F8" s="9"/>
    </row>
    <row r="9" ht="13.5" spans="1:6">
      <c r="A9" s="5">
        <v>7</v>
      </c>
      <c r="B9" s="6" t="s">
        <v>285</v>
      </c>
      <c r="C9" s="5" t="s">
        <v>1</v>
      </c>
      <c r="D9" s="5" t="s">
        <v>63</v>
      </c>
      <c r="E9" s="7">
        <v>21</v>
      </c>
      <c r="F9" s="10"/>
    </row>
    <row r="10" ht="13.5" spans="1:6">
      <c r="A10" s="5">
        <v>8</v>
      </c>
      <c r="B10" s="6" t="s">
        <v>286</v>
      </c>
      <c r="C10" s="5" t="s">
        <v>1</v>
      </c>
      <c r="D10" s="5" t="s">
        <v>25</v>
      </c>
      <c r="E10" s="7">
        <v>15.939</v>
      </c>
      <c r="F10" s="8" t="s">
        <v>279</v>
      </c>
    </row>
    <row r="11" ht="13.5" spans="1:6">
      <c r="A11" s="5">
        <v>9</v>
      </c>
      <c r="B11" s="6" t="s">
        <v>287</v>
      </c>
      <c r="C11" s="5" t="s">
        <v>1</v>
      </c>
      <c r="D11" s="5" t="s">
        <v>25</v>
      </c>
      <c r="E11" s="7">
        <v>227.6837</v>
      </c>
      <c r="F11" s="10"/>
    </row>
    <row r="12" ht="13.5" spans="1:6">
      <c r="A12" s="5">
        <v>10</v>
      </c>
      <c r="B12" s="6" t="s">
        <v>288</v>
      </c>
      <c r="C12" s="5" t="s">
        <v>289</v>
      </c>
      <c r="D12" s="5" t="s">
        <v>31</v>
      </c>
      <c r="E12" s="7">
        <v>1661.793</v>
      </c>
      <c r="F12" s="11" t="s">
        <v>279</v>
      </c>
    </row>
    <row r="13" ht="13.5" spans="1:6">
      <c r="A13" s="5">
        <v>11</v>
      </c>
      <c r="B13" s="6" t="s">
        <v>290</v>
      </c>
      <c r="C13" s="5" t="s">
        <v>1</v>
      </c>
      <c r="D13" s="5" t="s">
        <v>31</v>
      </c>
      <c r="E13" s="7">
        <v>430.5</v>
      </c>
      <c r="F13" s="11"/>
    </row>
    <row r="14" ht="13.5" spans="1:6">
      <c r="A14" s="5">
        <v>12</v>
      </c>
      <c r="B14" s="6" t="s">
        <v>291</v>
      </c>
      <c r="C14" s="5" t="s">
        <v>292</v>
      </c>
      <c r="D14" s="5" t="s">
        <v>25</v>
      </c>
      <c r="E14" s="7">
        <v>1161.4155</v>
      </c>
      <c r="F14" s="11"/>
    </row>
    <row r="15" ht="13.5" spans="1:6">
      <c r="A15" s="5">
        <v>13</v>
      </c>
      <c r="B15" s="6" t="s">
        <v>293</v>
      </c>
      <c r="C15" s="5" t="s">
        <v>1</v>
      </c>
      <c r="D15" s="5" t="s">
        <v>25</v>
      </c>
      <c r="E15" s="7">
        <v>1656</v>
      </c>
      <c r="F15" s="11"/>
    </row>
    <row r="16" ht="13.5" spans="1:6">
      <c r="A16" s="5">
        <v>14</v>
      </c>
      <c r="B16" s="6" t="s">
        <v>294</v>
      </c>
      <c r="C16" s="5" t="s">
        <v>295</v>
      </c>
      <c r="D16" s="5" t="s">
        <v>25</v>
      </c>
      <c r="E16" s="7">
        <v>2553.474</v>
      </c>
      <c r="F16" s="11"/>
    </row>
    <row r="17" ht="13.5" spans="1:6">
      <c r="A17" s="5">
        <v>15</v>
      </c>
      <c r="B17" s="6" t="s">
        <v>89</v>
      </c>
      <c r="C17" s="5" t="s">
        <v>296</v>
      </c>
      <c r="D17" s="5" t="s">
        <v>25</v>
      </c>
      <c r="E17" s="7">
        <v>2390.157</v>
      </c>
      <c r="F17" s="12"/>
    </row>
    <row r="18" ht="13.5" spans="1:6">
      <c r="A18" s="5">
        <v>16</v>
      </c>
      <c r="B18" s="6" t="s">
        <v>297</v>
      </c>
      <c r="C18" s="5" t="s">
        <v>1</v>
      </c>
      <c r="D18" s="5" t="s">
        <v>25</v>
      </c>
      <c r="E18" s="7">
        <v>118.3885</v>
      </c>
      <c r="F18" s="8" t="s">
        <v>279</v>
      </c>
    </row>
    <row r="19" ht="13.5" spans="1:6">
      <c r="A19" s="5">
        <v>17</v>
      </c>
      <c r="B19" s="6" t="s">
        <v>298</v>
      </c>
      <c r="C19" s="5" t="s">
        <v>1</v>
      </c>
      <c r="D19" s="5" t="s">
        <v>25</v>
      </c>
      <c r="E19" s="7">
        <v>21.95</v>
      </c>
      <c r="F19" s="10"/>
    </row>
    <row r="20" ht="14.25" spans="1:6">
      <c r="A20" s="5">
        <v>18</v>
      </c>
      <c r="B20" s="6" t="s">
        <v>299</v>
      </c>
      <c r="C20" s="5" t="s">
        <v>1</v>
      </c>
      <c r="D20" s="5" t="s">
        <v>49</v>
      </c>
      <c r="E20" s="7">
        <v>1</v>
      </c>
      <c r="F20" s="13"/>
    </row>
    <row r="21" ht="13.5" spans="1:6">
      <c r="A21" s="5">
        <v>19</v>
      </c>
      <c r="B21" s="6" t="s">
        <v>300</v>
      </c>
      <c r="C21" s="5" t="s">
        <v>1</v>
      </c>
      <c r="D21" s="5" t="s">
        <v>138</v>
      </c>
      <c r="E21" s="7">
        <v>2</v>
      </c>
      <c r="F21" s="11" t="s">
        <v>301</v>
      </c>
    </row>
    <row r="22" ht="13.5" spans="1:6">
      <c r="A22" s="5">
        <v>20</v>
      </c>
      <c r="B22" s="6" t="s">
        <v>302</v>
      </c>
      <c r="C22" s="5" t="s">
        <v>1</v>
      </c>
      <c r="D22" s="5" t="s">
        <v>49</v>
      </c>
      <c r="E22" s="7">
        <v>100</v>
      </c>
      <c r="F22" s="11" t="s">
        <v>301</v>
      </c>
    </row>
    <row r="23" ht="14.25" spans="1:6">
      <c r="A23" s="5">
        <v>21</v>
      </c>
      <c r="B23" s="6" t="s">
        <v>303</v>
      </c>
      <c r="C23" s="5" t="s">
        <v>304</v>
      </c>
      <c r="D23" s="5" t="s">
        <v>25</v>
      </c>
      <c r="E23" s="7">
        <v>72.9847</v>
      </c>
      <c r="F23" s="13"/>
    </row>
    <row r="24" ht="13.5" spans="1:6">
      <c r="A24" s="5"/>
      <c r="B24" s="6"/>
      <c r="C24" s="6"/>
      <c r="D24" s="6"/>
      <c r="E24" s="6"/>
      <c r="F24" s="6"/>
    </row>
  </sheetData>
  <mergeCells count="6">
    <mergeCell ref="A1:F1"/>
    <mergeCell ref="F3:F6"/>
    <mergeCell ref="F7:F9"/>
    <mergeCell ref="F10:F11"/>
    <mergeCell ref="F12:F16"/>
    <mergeCell ref="F18:F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招标清单</vt:lpstr>
      <vt:lpstr>招标限价</vt:lpstr>
      <vt:lpstr>主材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2022-07-09T14:08:00Z</dcterms:created>
  <cp:lastPrinted>2022-08-21T04:04:00Z</cp:lastPrinted>
  <dcterms:modified xsi:type="dcterms:W3CDTF">2023-09-25T07:33:19Z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994B69C13F8C4DD48067D06A337044EA</vt:lpwstr>
  </property>
  <property fmtid="{D5CDD505-2E9C-101B-9397-08002B2CF9AE}" pid="4" name="KSOReadingLayout">
    <vt:bool>true</vt:bool>
  </property>
</Properties>
</file>