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投标封面" sheetId="5" r:id="rId1"/>
    <sheet name="清单" sheetId="3" r:id="rId2"/>
    <sheet name="限价" sheetId="4" r:id="rId3"/>
    <sheet name="材料" sheetId="2" r:id="rId4"/>
  </sheets>
  <definedNames>
    <definedName name="_xlnm.Print_Titles" localSheetId="2">限价!$1:$2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<sst xmlns="http://schemas.openxmlformats.org/spreadsheetml/2006/main" count="124" uniqueCount="73">
  <si>
    <t>封-3</t>
  </si>
  <si>
    <t>景典·龙都二区二标段旋挖桩</t>
  </si>
  <si>
    <t>工程</t>
  </si>
  <si>
    <t>投标总价</t>
  </si>
  <si>
    <t>招     标    人：</t>
  </si>
  <si>
    <t>重庆交旅建设工程有限公司</t>
  </si>
  <si>
    <t>投标不含税总价（小写）：</t>
  </si>
  <si>
    <t xml:space="preserve">        （大写）：</t>
  </si>
  <si>
    <t>投  标  人：</t>
  </si>
  <si>
    <t>(单位盖章)</t>
  </si>
  <si>
    <t>法定代表人
或其授权人：</t>
  </si>
  <si>
    <t>(签字或盖章)</t>
  </si>
  <si>
    <t>编  制  人：</t>
  </si>
  <si>
    <t>(造价人员签字盖专用章)</t>
  </si>
  <si>
    <t xml:space="preserve">   时 间：      年    月    日</t>
  </si>
  <si>
    <t>景典·龙都二区二标段旋挖桩工程工程量清单</t>
  </si>
  <si>
    <t>序号</t>
  </si>
  <si>
    <t>项目名称</t>
  </si>
  <si>
    <t>项目特征</t>
  </si>
  <si>
    <t>单位</t>
  </si>
  <si>
    <t>暂定工程量</t>
  </si>
  <si>
    <t>综合单价</t>
  </si>
  <si>
    <t>合价</t>
  </si>
  <si>
    <t>备注</t>
  </si>
  <si>
    <t>一</t>
  </si>
  <si>
    <t>旋挖桩</t>
  </si>
  <si>
    <t>机械旋挖成孔及浇砼（桩径1.1m以内，含1.1m）</t>
  </si>
  <si>
    <t>[项目特征]
1.地层情况:综合考虑
2.成孔方法:机械旋挖成孔
3.桩深:详设计
4.桩径:Φ1100以内，含1100
5.定位钢护筒
6.成孔
7.钢筋笼、声测管的制作、安装 、吊装
8.混凝土浇筑</t>
  </si>
  <si>
    <t>m</t>
  </si>
  <si>
    <t>机械旋挖成孔及浇砼（桩径1.1m以上）</t>
  </si>
  <si>
    <t>[项目特征]
1.地层情况:综合考虑
2.成孔方法:机械旋挖成孔
3.桩深:详设计
4.桩径:Φ1100以上
5.定位钢护筒
6.成孔
7.钢筋笼、声测管的制作、安装、吊装 
8.混凝土浇筑</t>
  </si>
  <si>
    <t>m3</t>
  </si>
  <si>
    <t>二次成孔（桩径1.1m以内，含1.1m）</t>
  </si>
  <si>
    <t>[项目特征]
1.地层情况:C20回灌
2.成孔方法:机械旋挖成孔
3.回灌成孔深度：按实收方
4.桩径:Φ1100以内，含1100</t>
  </si>
  <si>
    <t>回灌成孔深度：经业主、监理、跟审、总包单位共同收方签字确认单计算</t>
  </si>
  <si>
    <t>二次成孔（桩径1.1m以上）</t>
  </si>
  <si>
    <t>[项目特征]
1.地层情况:C20回灌
2.成孔方法:机械旋挖成孔
3.回灌成孔深度：按实收方
4.桩径:Φ1100上</t>
  </si>
  <si>
    <t>进出场费</t>
  </si>
  <si>
    <t>旋挖桩进出场费、安拆费</t>
  </si>
  <si>
    <t>台</t>
  </si>
  <si>
    <t>二</t>
  </si>
  <si>
    <t>其他费用</t>
  </si>
  <si>
    <t>2.1</t>
  </si>
  <si>
    <t>安全文明施工费</t>
  </si>
  <si>
    <t>计算规则：按照清单合价(一+二)*费率计取，安全文明施工费投标人不得修改。结算时按照给定费率按实计算。</t>
  </si>
  <si>
    <t>三</t>
  </si>
  <si>
    <t>税前造价</t>
  </si>
  <si>
    <t>一+二</t>
  </si>
  <si>
    <t>四</t>
  </si>
  <si>
    <t>税金</t>
  </si>
  <si>
    <t>计价基数（工程量）：三*税率</t>
  </si>
  <si>
    <t>五</t>
  </si>
  <si>
    <t>总价</t>
  </si>
  <si>
    <t>备注：说明：
1、本综合清单综合单价包括除安全文明施工费税金以外的所有费用。
2、本工程为综合单价包干，中标后不因任何原因调整。
3、本工程项目增值税税率为9%，若国家增值率规定发生变化，应根据规定进行调整。
4、本工程安全、文明施工费暂定118652.64元。费率按3.59%计取，结算时按实计算。
5、以上清单甲供材料详见附表一，其余未说明的清单材料费用均包含在清单价内。</t>
  </si>
  <si>
    <t>景典·龙都二区二标段旋挖桩工程工程量清单限价</t>
  </si>
  <si>
    <t>回灌成孔深度：经业主、监理、跟审、总包单位共同收方签字确认单计算,按成孔桩径计算。</t>
  </si>
  <si>
    <t>附表一</t>
  </si>
  <si>
    <t>旋挖桩基础部分甲供主材料明细表</t>
  </si>
  <si>
    <t>工程名称：景典·龙都二区二标段</t>
  </si>
  <si>
    <t>编号</t>
  </si>
  <si>
    <t>材料名称</t>
  </si>
  <si>
    <t>规格、型号</t>
  </si>
  <si>
    <t>材料用量（暂估）</t>
  </si>
  <si>
    <t>钢筋</t>
  </si>
  <si>
    <t>各种规格</t>
  </si>
  <si>
    <t>t</t>
  </si>
  <si>
    <t>原合同清单量</t>
  </si>
  <si>
    <t>声测管</t>
  </si>
  <si>
    <t>商品砼C30</t>
  </si>
  <si>
    <t>商品砼C20</t>
  </si>
  <si>
    <t>暂估</t>
  </si>
  <si>
    <t>螺纹套筒连接件 Φ25以内</t>
  </si>
  <si>
    <t>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</si>
</sst>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;[Red]0.00"/>
    <numFmt numFmtId="178" formatCode="0.00_ "/>
  </numFmts>
  <fonts count="46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b/>
      <sz val="16"/>
      <color indexed="8"/>
      <name val="宋体"/>
      <charset val="134"/>
    </font>
    <font>
      <sz val="10.5"/>
      <color rgb="FF000000"/>
      <name val="黑体"/>
      <charset val="134"/>
    </font>
    <font>
      <sz val="10.5"/>
      <color indexed="8"/>
      <name val="黑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SimSun"/>
      <charset val="134"/>
    </font>
    <font>
      <sz val="11"/>
      <color rgb="FFFF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1"/>
      <name val="SimSun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宋体"/>
      <charset val="134"/>
    </font>
    <font>
      <sz val="9"/>
      <name val="宋体"/>
      <charset val="134"/>
    </font>
    <font>
      <u/>
      <sz val="9"/>
      <name val="宋体"/>
      <charset val="134"/>
    </font>
    <font>
      <b/>
      <sz val="18"/>
      <name val="宋体"/>
      <charset val="134"/>
    </font>
    <font>
      <b/>
      <sz val="2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22" applyNumberFormat="0" applyAlignment="0" applyProtection="0">
      <alignment vertical="center"/>
    </xf>
    <xf numFmtId="0" fontId="36" fillId="6" borderId="23" applyNumberFormat="0" applyAlignment="0" applyProtection="0">
      <alignment vertical="center"/>
    </xf>
    <xf numFmtId="0" fontId="37" fillId="6" borderId="22" applyNumberFormat="0" applyAlignment="0" applyProtection="0">
      <alignment vertical="center"/>
    </xf>
    <xf numFmtId="0" fontId="38" fillId="7" borderId="24" applyNumberFormat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21" fillId="0" borderId="0"/>
  </cellStyleXfs>
  <cellXfs count="10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3" fillId="0" borderId="0" xfId="0" applyNumberFormat="1" applyFont="1" applyFill="1" applyBorder="1" applyAlignment="1" applyProtection="1">
      <alignment horizontal="center" vertical="center" readingOrder="1"/>
    </xf>
    <xf numFmtId="176" fontId="3" fillId="0" borderId="0" xfId="0" applyNumberFormat="1" applyFont="1" applyFill="1" applyBorder="1" applyAlignment="1" applyProtection="1">
      <alignment horizontal="center" vertical="center" readingOrder="1"/>
    </xf>
    <xf numFmtId="0" fontId="4" fillId="0" borderId="0" xfId="0" applyNumberFormat="1" applyFont="1" applyFill="1" applyBorder="1" applyAlignment="1" applyProtection="1">
      <alignment horizontal="left" vertical="center" wrapText="1" readingOrder="1"/>
    </xf>
    <xf numFmtId="0" fontId="5" fillId="0" borderId="0" xfId="0" applyNumberFormat="1" applyFont="1" applyFill="1" applyBorder="1" applyAlignment="1" applyProtection="1">
      <alignment horizontal="left" vertical="center" wrapText="1" readingOrder="1"/>
    </xf>
    <xf numFmtId="0" fontId="5" fillId="0" borderId="0" xfId="0" applyNumberFormat="1" applyFont="1" applyFill="1" applyBorder="1" applyAlignment="1" applyProtection="1">
      <alignment horizontal="center" vertical="center" wrapText="1" readingOrder="1"/>
    </xf>
    <xf numFmtId="176" fontId="5" fillId="0" borderId="0" xfId="0" applyNumberFormat="1" applyFont="1" applyFill="1" applyBorder="1" applyAlignment="1" applyProtection="1">
      <alignment horizontal="left" vertical="center" wrapText="1" readingOrder="1"/>
    </xf>
    <xf numFmtId="0" fontId="5" fillId="0" borderId="0" xfId="0" applyNumberFormat="1" applyFont="1" applyFill="1" applyBorder="1" applyAlignment="1" applyProtection="1">
      <alignment horizontal="right" vertical="center" readingOrder="1"/>
    </xf>
    <xf numFmtId="0" fontId="5" fillId="0" borderId="1" xfId="0" applyNumberFormat="1" applyFont="1" applyFill="1" applyBorder="1" applyAlignment="1" applyProtection="1">
      <alignment horizontal="center" vertical="center" wrapText="1" readingOrder="1"/>
    </xf>
    <xf numFmtId="0" fontId="5" fillId="0" borderId="2" xfId="0" applyNumberFormat="1" applyFont="1" applyFill="1" applyBorder="1" applyAlignment="1" applyProtection="1">
      <alignment horizontal="center" vertical="center" wrapText="1" readingOrder="1"/>
    </xf>
    <xf numFmtId="176" fontId="5" fillId="0" borderId="2" xfId="0" applyNumberFormat="1" applyFont="1" applyFill="1" applyBorder="1" applyAlignment="1" applyProtection="1">
      <alignment horizontal="center" vertical="center" wrapText="1" readingOrder="1"/>
    </xf>
    <xf numFmtId="0" fontId="5" fillId="0" borderId="3" xfId="0" applyNumberFormat="1" applyFont="1" applyFill="1" applyBorder="1" applyAlignment="1" applyProtection="1">
      <alignment horizontal="center" vertical="center" wrapText="1" readingOrder="1"/>
    </xf>
    <xf numFmtId="0" fontId="6" fillId="0" borderId="4" xfId="0" applyNumberFormat="1" applyFont="1" applyFill="1" applyBorder="1" applyAlignment="1" applyProtection="1">
      <alignment horizontal="center" vertical="center" wrapText="1" readingOrder="1"/>
    </xf>
    <xf numFmtId="0" fontId="7" fillId="2" borderId="5" xfId="0" applyNumberFormat="1" applyFont="1" applyFill="1" applyBorder="1" applyAlignment="1" applyProtection="1">
      <alignment horizontal="left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 readingOrder="1"/>
    </xf>
    <xf numFmtId="0" fontId="7" fillId="2" borderId="5" xfId="0" applyNumberFormat="1" applyFont="1" applyFill="1" applyBorder="1" applyAlignment="1" applyProtection="1">
      <alignment horizontal="center" vertical="center" wrapText="1"/>
    </xf>
    <xf numFmtId="177" fontId="7" fillId="2" borderId="7" xfId="0" applyNumberFormat="1" applyFont="1" applyFill="1" applyBorder="1" applyAlignment="1" applyProtection="1">
      <alignment horizontal="center" vertical="center" wrapText="1"/>
    </xf>
    <xf numFmtId="177" fontId="7" fillId="2" borderId="8" xfId="0" applyNumberFormat="1" applyFont="1" applyFill="1" applyBorder="1" applyAlignment="1" applyProtection="1">
      <alignment horizontal="center" vertical="center" wrapText="1"/>
    </xf>
    <xf numFmtId="177" fontId="7" fillId="2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 readingOrder="1"/>
    </xf>
    <xf numFmtId="0" fontId="7" fillId="0" borderId="4" xfId="0" applyNumberFormat="1" applyFont="1" applyFill="1" applyBorder="1" applyAlignment="1" applyProtection="1">
      <alignment horizontal="center" vertical="center" wrapText="1" readingOrder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 readingOrder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177" fontId="7" fillId="0" borderId="7" xfId="0" applyNumberFormat="1" applyFont="1" applyFill="1" applyBorder="1" applyAlignment="1" applyProtection="1">
      <alignment horizontal="center" vertical="center" wrapText="1"/>
    </xf>
    <xf numFmtId="177" fontId="7" fillId="0" borderId="8" xfId="0" applyNumberFormat="1" applyFont="1" applyFill="1" applyBorder="1" applyAlignment="1" applyProtection="1">
      <alignment horizontal="center" vertical="center" wrapText="1"/>
    </xf>
    <xf numFmtId="177" fontId="7" fillId="0" borderId="9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 readingOrder="1"/>
    </xf>
    <xf numFmtId="0" fontId="7" fillId="0" borderId="6" xfId="0" applyNumberFormat="1" applyFont="1" applyFill="1" applyBorder="1" applyAlignment="1" applyProtection="1">
      <alignment horizontal="left" vertical="center" wrapText="1" readingOrder="1"/>
    </xf>
    <xf numFmtId="0" fontId="8" fillId="0" borderId="6" xfId="0" applyNumberFormat="1" applyFont="1" applyFill="1" applyBorder="1" applyAlignment="1" applyProtection="1">
      <alignment horizontal="center" vertical="center" wrapText="1" readingOrder="1"/>
    </xf>
    <xf numFmtId="176" fontId="7" fillId="0" borderId="6" xfId="0" applyNumberFormat="1" applyFont="1" applyFill="1" applyBorder="1" applyAlignment="1" applyProtection="1">
      <alignment horizontal="right" vertical="center" wrapText="1" readingOrder="1"/>
    </xf>
    <xf numFmtId="0" fontId="7" fillId="0" borderId="6" xfId="0" applyNumberFormat="1" applyFont="1" applyFill="1" applyBorder="1" applyAlignment="1" applyProtection="1">
      <alignment horizontal="right" vertical="center" wrapText="1" readingOrder="1"/>
    </xf>
    <xf numFmtId="0" fontId="9" fillId="0" borderId="10" xfId="0" applyNumberFormat="1" applyFont="1" applyFill="1" applyBorder="1" applyAlignment="1" applyProtection="1">
      <alignment horizontal="center" vertical="center" wrapText="1" readingOrder="1"/>
    </xf>
    <xf numFmtId="0" fontId="7" fillId="0" borderId="11" xfId="0" applyNumberFormat="1" applyFont="1" applyFill="1" applyBorder="1" applyAlignment="1" applyProtection="1">
      <alignment horizontal="left" vertical="center" wrapText="1" readingOrder="1"/>
    </xf>
    <xf numFmtId="0" fontId="7" fillId="0" borderId="12" xfId="0" applyNumberFormat="1" applyFont="1" applyFill="1" applyBorder="1" applyAlignment="1" applyProtection="1">
      <alignment horizontal="center" vertical="center" wrapText="1" readingOrder="1"/>
    </xf>
    <xf numFmtId="0" fontId="7" fillId="0" borderId="13" xfId="0" applyNumberFormat="1" applyFont="1" applyFill="1" applyBorder="1" applyAlignment="1" applyProtection="1">
      <alignment horizontal="left" vertical="center" wrapText="1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176" fontId="7" fillId="0" borderId="14" xfId="0" applyNumberFormat="1" applyFont="1" applyFill="1" applyBorder="1" applyAlignment="1" applyProtection="1">
      <alignment horizontal="right" vertical="center" wrapText="1" readingOrder="1"/>
    </xf>
    <xf numFmtId="0" fontId="7" fillId="0" borderId="14" xfId="0" applyNumberFormat="1" applyFont="1" applyFill="1" applyBorder="1" applyAlignment="1" applyProtection="1">
      <alignment horizontal="right" vertical="center" wrapText="1" readingOrder="1"/>
    </xf>
    <xf numFmtId="0" fontId="7" fillId="0" borderId="15" xfId="0" applyNumberFormat="1" applyFont="1" applyFill="1" applyBorder="1" applyAlignment="1" applyProtection="1">
      <alignment horizontal="center" vertical="center" wrapText="1" readingOrder="1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left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178" fontId="11" fillId="0" borderId="5" xfId="0" applyNumberFormat="1" applyFont="1" applyFill="1" applyBorder="1" applyAlignment="1">
      <alignment horizontal="center" vertical="center" wrapText="1"/>
    </xf>
    <xf numFmtId="178" fontId="12" fillId="0" borderId="5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left" vertical="center"/>
    </xf>
    <xf numFmtId="0" fontId="14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178" fontId="17" fillId="0" borderId="5" xfId="0" applyNumberFormat="1" applyFont="1" applyFill="1" applyBorder="1" applyAlignment="1">
      <alignment horizontal="center" vertical="center" wrapText="1"/>
    </xf>
    <xf numFmtId="178" fontId="16" fillId="0" borderId="5" xfId="0" applyNumberFormat="1" applyFont="1" applyFill="1" applyBorder="1" applyAlignment="1">
      <alignment horizontal="center" vertical="center" wrapText="1"/>
    </xf>
    <xf numFmtId="178" fontId="14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 wrapText="1"/>
    </xf>
    <xf numFmtId="10" fontId="16" fillId="0" borderId="5" xfId="0" applyNumberFormat="1" applyFont="1" applyFill="1" applyBorder="1" applyAlignment="1">
      <alignment horizontal="center" vertical="center" wrapText="1"/>
    </xf>
    <xf numFmtId="178" fontId="19" fillId="0" borderId="5" xfId="0" applyNumberFormat="1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 wrapText="1"/>
    </xf>
    <xf numFmtId="178" fontId="19" fillId="0" borderId="5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178" fontId="19" fillId="0" borderId="5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/>
    </xf>
    <xf numFmtId="0" fontId="21" fillId="0" borderId="0" xfId="49"/>
    <xf numFmtId="0" fontId="22" fillId="3" borderId="0" xfId="49" applyFont="1" applyFill="1" applyAlignment="1">
      <alignment horizontal="left" vertical="center" wrapText="1"/>
    </xf>
    <xf numFmtId="0" fontId="22" fillId="3" borderId="0" xfId="49" applyFont="1" applyFill="1" applyAlignment="1">
      <alignment horizontal="center" wrapText="1"/>
    </xf>
    <xf numFmtId="0" fontId="23" fillId="3" borderId="0" xfId="49" applyFont="1" applyFill="1" applyAlignment="1">
      <alignment horizontal="right" vertical="top" wrapText="1"/>
    </xf>
    <xf numFmtId="0" fontId="24" fillId="3" borderId="0" xfId="49" applyFont="1" applyFill="1" applyAlignment="1">
      <alignment vertical="center" wrapText="1"/>
    </xf>
    <xf numFmtId="0" fontId="22" fillId="3" borderId="16" xfId="49" applyFont="1" applyFill="1" applyBorder="1" applyAlignment="1">
      <alignment horizontal="center" wrapText="1"/>
    </xf>
    <xf numFmtId="0" fontId="25" fillId="3" borderId="0" xfId="49" applyFont="1" applyFill="1" applyAlignment="1">
      <alignment horizontal="left" wrapText="1"/>
    </xf>
    <xf numFmtId="0" fontId="26" fillId="3" borderId="0" xfId="49" applyFont="1" applyFill="1" applyAlignment="1">
      <alignment horizontal="left" wrapText="1"/>
    </xf>
    <xf numFmtId="0" fontId="23" fillId="3" borderId="0" xfId="49" applyFont="1" applyFill="1" applyAlignment="1">
      <alignment horizontal="left" vertical="center" wrapText="1"/>
    </xf>
    <xf numFmtId="0" fontId="26" fillId="3" borderId="17" xfId="49" applyFont="1" applyFill="1" applyBorder="1" applyAlignment="1">
      <alignment horizontal="center" vertical="center" wrapText="1"/>
    </xf>
    <xf numFmtId="0" fontId="26" fillId="3" borderId="0" xfId="49" applyFont="1" applyFill="1" applyAlignment="1">
      <alignment horizontal="center" vertical="center" wrapText="1"/>
    </xf>
    <xf numFmtId="0" fontId="23" fillId="3" borderId="0" xfId="49" applyFont="1" applyFill="1" applyAlignment="1">
      <alignment horizontal="right" vertical="center" wrapText="1"/>
    </xf>
    <xf numFmtId="0" fontId="2" fillId="3" borderId="0" xfId="49" applyFont="1" applyFill="1" applyAlignment="1">
      <alignment horizontal="left" wrapText="1"/>
    </xf>
    <xf numFmtId="0" fontId="2" fillId="3" borderId="16" xfId="49" applyFont="1" applyFill="1" applyBorder="1" applyAlignment="1">
      <alignment horizontal="left" wrapText="1"/>
    </xf>
    <xf numFmtId="0" fontId="2" fillId="3" borderId="17" xfId="49" applyFont="1" applyFill="1" applyBorder="1" applyAlignment="1">
      <alignment horizontal="left" wrapText="1"/>
    </xf>
    <xf numFmtId="0" fontId="2" fillId="3" borderId="18" xfId="49" applyFont="1" applyFill="1" applyBorder="1" applyAlignment="1">
      <alignment horizontal="left" wrapText="1"/>
    </xf>
    <xf numFmtId="0" fontId="23" fillId="3" borderId="17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C6" sqref="C6:F6"/>
    </sheetView>
  </sheetViews>
  <sheetFormatPr defaultColWidth="9" defaultRowHeight="13.5" outlineLevelCol="5"/>
  <cols>
    <col min="1" max="1" width="18.525" style="84" customWidth="1"/>
    <col min="2" max="2" width="5.975" style="84" customWidth="1"/>
    <col min="3" max="3" width="1.75" style="84" customWidth="1"/>
    <col min="4" max="4" width="26.25" style="84" customWidth="1"/>
    <col min="5" max="5" width="12.25" style="84" customWidth="1"/>
    <col min="6" max="6" width="22.75" style="84" customWidth="1"/>
  </cols>
  <sheetData>
    <row r="1" ht="22.5" spans="1:6">
      <c r="A1" s="85"/>
      <c r="B1" s="85"/>
      <c r="C1" s="85"/>
      <c r="D1" s="86"/>
      <c r="E1" s="86"/>
      <c r="F1" s="87" t="s">
        <v>0</v>
      </c>
    </row>
    <row r="2" ht="45" spans="1:6">
      <c r="A2" s="88"/>
      <c r="B2" s="88"/>
      <c r="C2" s="88"/>
      <c r="D2" s="89" t="s">
        <v>1</v>
      </c>
      <c r="E2" s="90" t="s">
        <v>2</v>
      </c>
      <c r="F2" s="91"/>
    </row>
    <row r="3" ht="27" spans="1:6">
      <c r="A3" s="92"/>
      <c r="B3" s="92"/>
      <c r="C3" s="92"/>
      <c r="D3" s="93" t="s">
        <v>3</v>
      </c>
      <c r="E3" s="94"/>
      <c r="F3" s="95"/>
    </row>
    <row r="4" ht="39" customHeight="1" spans="1:6">
      <c r="A4" s="96" t="s">
        <v>4</v>
      </c>
      <c r="B4" s="96"/>
      <c r="C4" s="97" t="s">
        <v>5</v>
      </c>
      <c r="D4" s="97"/>
      <c r="E4" s="97"/>
      <c r="F4" s="97"/>
    </row>
    <row r="5" ht="14.25" spans="1:6">
      <c r="A5" s="96"/>
      <c r="B5" s="96"/>
      <c r="C5" s="98"/>
      <c r="D5" s="98"/>
      <c r="E5" s="98"/>
      <c r="F5" s="98"/>
    </row>
    <row r="6" ht="34" customHeight="1" spans="1:6">
      <c r="A6" s="96" t="s">
        <v>6</v>
      </c>
      <c r="B6" s="96"/>
      <c r="C6" s="97"/>
      <c r="D6" s="97"/>
      <c r="E6" s="97"/>
      <c r="F6" s="97"/>
    </row>
    <row r="7" ht="40" customHeight="1" spans="1:6">
      <c r="A7" s="96" t="s">
        <v>7</v>
      </c>
      <c r="B7" s="96"/>
      <c r="C7" s="99"/>
      <c r="D7" s="99"/>
      <c r="E7" s="99"/>
      <c r="F7" s="99"/>
    </row>
    <row r="8" ht="14.25" spans="1:6">
      <c r="A8" s="96"/>
      <c r="B8" s="96"/>
      <c r="C8" s="98"/>
      <c r="D8" s="98"/>
      <c r="E8" s="98"/>
      <c r="F8" s="98"/>
    </row>
    <row r="9" ht="65" customHeight="1" spans="1:6">
      <c r="A9" s="96" t="s">
        <v>8</v>
      </c>
      <c r="B9" s="97"/>
      <c r="C9" s="97"/>
      <c r="D9" s="97"/>
      <c r="E9" s="97"/>
      <c r="F9" s="97"/>
    </row>
    <row r="10" ht="65" customHeight="1" spans="1:6">
      <c r="A10" s="96"/>
      <c r="B10" s="100" t="s">
        <v>9</v>
      </c>
      <c r="C10" s="100"/>
      <c r="D10" s="100"/>
      <c r="E10" s="100"/>
      <c r="F10" s="100"/>
    </row>
    <row r="11" ht="55" customHeight="1" spans="1:6">
      <c r="A11" s="96" t="s">
        <v>10</v>
      </c>
      <c r="B11" s="97"/>
      <c r="C11" s="97"/>
      <c r="D11" s="97"/>
      <c r="E11" s="97"/>
      <c r="F11" s="97"/>
    </row>
    <row r="12" ht="65" customHeight="1" spans="1:6">
      <c r="A12" s="96"/>
      <c r="B12" s="100" t="s">
        <v>11</v>
      </c>
      <c r="C12" s="100"/>
      <c r="D12" s="100"/>
      <c r="E12" s="100"/>
      <c r="F12" s="100"/>
    </row>
    <row r="13" ht="45" customHeight="1" spans="1:6">
      <c r="A13" s="96" t="s">
        <v>12</v>
      </c>
      <c r="B13" s="97"/>
      <c r="C13" s="97"/>
      <c r="D13" s="97"/>
      <c r="E13" s="97"/>
      <c r="F13" s="97"/>
    </row>
    <row r="14" ht="65" customHeight="1" spans="1:6">
      <c r="A14" s="96"/>
      <c r="B14" s="100" t="s">
        <v>13</v>
      </c>
      <c r="C14" s="100"/>
      <c r="D14" s="100"/>
      <c r="E14" s="100"/>
      <c r="F14" s="100"/>
    </row>
    <row r="15" ht="42" customHeight="1" spans="1:6">
      <c r="A15" s="96"/>
      <c r="B15" s="96"/>
      <c r="C15" s="96" t="s">
        <v>14</v>
      </c>
      <c r="D15" s="96"/>
      <c r="E15" s="96"/>
      <c r="F15" s="96"/>
    </row>
  </sheetData>
  <mergeCells count="20">
    <mergeCell ref="A1:C1"/>
    <mergeCell ref="A2:C2"/>
    <mergeCell ref="A3:C3"/>
    <mergeCell ref="D3:E3"/>
    <mergeCell ref="A4:B4"/>
    <mergeCell ref="C4:F4"/>
    <mergeCell ref="A5:B5"/>
    <mergeCell ref="C5:F5"/>
    <mergeCell ref="A6:B6"/>
    <mergeCell ref="C6:F6"/>
    <mergeCell ref="A7:B7"/>
    <mergeCell ref="C7:F7"/>
    <mergeCell ref="C8:F8"/>
    <mergeCell ref="B9:F9"/>
    <mergeCell ref="B10:F10"/>
    <mergeCell ref="B11:F11"/>
    <mergeCell ref="B12:F12"/>
    <mergeCell ref="B13:F13"/>
    <mergeCell ref="B14:F14"/>
    <mergeCell ref="C15:F1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H5" sqref="H5"/>
    </sheetView>
  </sheetViews>
  <sheetFormatPr defaultColWidth="9" defaultRowHeight="13.5" outlineLevelCol="7"/>
  <cols>
    <col min="3" max="3" width="37" customWidth="1"/>
    <col min="7" max="7" width="16.25" customWidth="1"/>
    <col min="8" max="8" width="26.875" customWidth="1"/>
  </cols>
  <sheetData>
    <row r="1" ht="25.5" spans="1:8">
      <c r="A1" s="45" t="s">
        <v>15</v>
      </c>
      <c r="B1" s="46"/>
      <c r="C1" s="45"/>
      <c r="D1" s="45"/>
      <c r="E1" s="45"/>
      <c r="F1" s="45"/>
      <c r="G1" s="45"/>
      <c r="H1" s="45"/>
    </row>
    <row r="2" ht="33" customHeight="1" spans="1:8">
      <c r="A2" s="47" t="s">
        <v>16</v>
      </c>
      <c r="B2" s="48" t="s">
        <v>17</v>
      </c>
      <c r="C2" s="49" t="s">
        <v>18</v>
      </c>
      <c r="D2" s="48" t="s">
        <v>19</v>
      </c>
      <c r="E2" s="50" t="s">
        <v>20</v>
      </c>
      <c r="F2" s="51" t="s">
        <v>21</v>
      </c>
      <c r="G2" s="51" t="s">
        <v>22</v>
      </c>
      <c r="H2" s="51" t="s">
        <v>23</v>
      </c>
    </row>
    <row r="3" ht="21" customHeight="1" spans="1:8">
      <c r="A3" s="47" t="s">
        <v>24</v>
      </c>
      <c r="B3" s="52" t="s">
        <v>25</v>
      </c>
      <c r="C3" s="53"/>
      <c r="D3" s="48"/>
      <c r="E3" s="50"/>
      <c r="F3" s="51"/>
      <c r="G3" s="51">
        <f>SUM(G4:G8)</f>
        <v>0</v>
      </c>
      <c r="H3" s="51"/>
    </row>
    <row r="4" ht="121.5" spans="1:8">
      <c r="A4" s="54">
        <v>1</v>
      </c>
      <c r="B4" s="55" t="s">
        <v>26</v>
      </c>
      <c r="C4" s="55" t="s">
        <v>27</v>
      </c>
      <c r="D4" s="56" t="s">
        <v>28</v>
      </c>
      <c r="E4" s="57">
        <v>4293.6</v>
      </c>
      <c r="F4" s="57"/>
      <c r="G4" s="57"/>
      <c r="H4" s="58"/>
    </row>
    <row r="5" ht="121.5" spans="1:8">
      <c r="A5" s="54">
        <v>2</v>
      </c>
      <c r="B5" s="55" t="s">
        <v>29</v>
      </c>
      <c r="C5" s="55" t="s">
        <v>30</v>
      </c>
      <c r="D5" s="59" t="s">
        <v>31</v>
      </c>
      <c r="E5" s="57">
        <v>6502.29</v>
      </c>
      <c r="F5" s="57"/>
      <c r="G5" s="57"/>
      <c r="H5" s="58"/>
    </row>
    <row r="6" ht="67.5" spans="1:8">
      <c r="A6" s="54">
        <v>3</v>
      </c>
      <c r="B6" s="55" t="s">
        <v>32</v>
      </c>
      <c r="C6" s="55" t="s">
        <v>33</v>
      </c>
      <c r="D6" s="59" t="s">
        <v>28</v>
      </c>
      <c r="E6" s="57">
        <v>1</v>
      </c>
      <c r="F6" s="57"/>
      <c r="G6" s="57"/>
      <c r="H6" s="60" t="s">
        <v>34</v>
      </c>
    </row>
    <row r="7" ht="67.5" spans="1:8">
      <c r="A7" s="54">
        <v>4</v>
      </c>
      <c r="B7" s="55" t="s">
        <v>35</v>
      </c>
      <c r="C7" s="55" t="s">
        <v>36</v>
      </c>
      <c r="D7" s="59" t="s">
        <v>31</v>
      </c>
      <c r="E7" s="57">
        <v>1</v>
      </c>
      <c r="F7" s="57"/>
      <c r="G7" s="57"/>
      <c r="H7" s="60" t="s">
        <v>34</v>
      </c>
    </row>
    <row r="8" ht="30" customHeight="1" spans="1:8">
      <c r="A8" s="54">
        <v>5</v>
      </c>
      <c r="B8" s="61" t="s">
        <v>37</v>
      </c>
      <c r="C8" s="55" t="s">
        <v>38</v>
      </c>
      <c r="D8" s="59" t="s">
        <v>39</v>
      </c>
      <c r="E8" s="57">
        <v>4</v>
      </c>
      <c r="F8" s="57"/>
      <c r="G8" s="57"/>
      <c r="H8" s="58"/>
    </row>
    <row r="9" ht="30" customHeight="1" spans="1:8">
      <c r="A9" s="62" t="s">
        <v>40</v>
      </c>
      <c r="B9" s="63" t="s">
        <v>41</v>
      </c>
      <c r="C9" s="64"/>
      <c r="D9" s="65"/>
      <c r="E9" s="66"/>
      <c r="F9" s="66"/>
      <c r="G9" s="67"/>
      <c r="H9" s="68"/>
    </row>
    <row r="10" ht="30" customHeight="1" spans="1:8">
      <c r="A10" s="69" t="s">
        <v>42</v>
      </c>
      <c r="B10" s="70" t="s">
        <v>43</v>
      </c>
      <c r="C10" s="71"/>
      <c r="D10" s="72"/>
      <c r="E10" s="66"/>
      <c r="F10" s="73">
        <v>0.0359</v>
      </c>
      <c r="G10" s="66"/>
      <c r="H10" s="74" t="s">
        <v>44</v>
      </c>
    </row>
    <row r="11" ht="30" customHeight="1" spans="1:8">
      <c r="A11" s="62" t="s">
        <v>45</v>
      </c>
      <c r="B11" s="75" t="s">
        <v>46</v>
      </c>
      <c r="C11" s="76"/>
      <c r="D11" s="72"/>
      <c r="E11" s="67"/>
      <c r="F11" s="67"/>
      <c r="G11" s="67"/>
      <c r="H11" s="77" t="s">
        <v>47</v>
      </c>
    </row>
    <row r="12" ht="30" customHeight="1" spans="1:8">
      <c r="A12" s="62" t="s">
        <v>48</v>
      </c>
      <c r="B12" s="78" t="s">
        <v>49</v>
      </c>
      <c r="C12" s="79"/>
      <c r="D12" s="72"/>
      <c r="E12" s="67"/>
      <c r="F12" s="73">
        <v>0.09</v>
      </c>
      <c r="G12" s="67"/>
      <c r="H12" s="80" t="s">
        <v>50</v>
      </c>
    </row>
    <row r="13" ht="33" customHeight="1" spans="1:8">
      <c r="A13" s="62" t="s">
        <v>51</v>
      </c>
      <c r="B13" s="78" t="s">
        <v>52</v>
      </c>
      <c r="C13" s="79"/>
      <c r="D13" s="72"/>
      <c r="E13" s="67"/>
      <c r="F13" s="67"/>
      <c r="G13" s="67"/>
      <c r="H13" s="67"/>
    </row>
    <row r="14" ht="114" customHeight="1" spans="1:8">
      <c r="A14" s="81" t="s">
        <v>53</v>
      </c>
      <c r="B14" s="82"/>
      <c r="C14" s="82"/>
      <c r="D14" s="83"/>
      <c r="E14" s="83"/>
      <c r="F14" s="83"/>
      <c r="G14" s="83"/>
      <c r="H14" s="82"/>
    </row>
  </sheetData>
  <mergeCells count="6">
    <mergeCell ref="A1:H1"/>
    <mergeCell ref="B3:C3"/>
    <mergeCell ref="B10:C10"/>
    <mergeCell ref="B12:C12"/>
    <mergeCell ref="B13:C13"/>
    <mergeCell ref="A14:H1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opLeftCell="A6" workbookViewId="0">
      <selection activeCell="C19" sqref="C19"/>
    </sheetView>
  </sheetViews>
  <sheetFormatPr defaultColWidth="9" defaultRowHeight="13.5" outlineLevelCol="7"/>
  <cols>
    <col min="3" max="3" width="37" customWidth="1"/>
    <col min="7" max="7" width="16.25" customWidth="1"/>
    <col min="8" max="8" width="26.875" customWidth="1"/>
    <col min="10" max="10" width="10.375"/>
    <col min="11" max="11" width="11.5"/>
    <col min="14" max="14" width="12.625"/>
  </cols>
  <sheetData>
    <row r="1" ht="32" customHeight="1" spans="1:8">
      <c r="A1" s="45" t="s">
        <v>54</v>
      </c>
      <c r="B1" s="46"/>
      <c r="C1" s="45"/>
      <c r="D1" s="45"/>
      <c r="E1" s="45"/>
      <c r="F1" s="45"/>
      <c r="G1" s="45"/>
      <c r="H1" s="45"/>
    </row>
    <row r="2" ht="37" customHeight="1" spans="1:8">
      <c r="A2" s="47" t="s">
        <v>16</v>
      </c>
      <c r="B2" s="48" t="s">
        <v>17</v>
      </c>
      <c r="C2" s="49" t="s">
        <v>18</v>
      </c>
      <c r="D2" s="48" t="s">
        <v>19</v>
      </c>
      <c r="E2" s="50" t="s">
        <v>20</v>
      </c>
      <c r="F2" s="51" t="s">
        <v>21</v>
      </c>
      <c r="G2" s="51" t="s">
        <v>22</v>
      </c>
      <c r="H2" s="51" t="s">
        <v>23</v>
      </c>
    </row>
    <row r="3" ht="26" customHeight="1" spans="1:8">
      <c r="A3" s="47" t="s">
        <v>24</v>
      </c>
      <c r="B3" s="52" t="s">
        <v>25</v>
      </c>
      <c r="C3" s="53"/>
      <c r="D3" s="48"/>
      <c r="E3" s="50"/>
      <c r="F3" s="51"/>
      <c r="G3" s="51">
        <f>SUM(G4:G8)</f>
        <v>3305087.55</v>
      </c>
      <c r="H3" s="51"/>
    </row>
    <row r="4" ht="121.5" spans="1:8">
      <c r="A4" s="54">
        <v>1</v>
      </c>
      <c r="B4" s="55" t="s">
        <v>26</v>
      </c>
      <c r="C4" s="55" t="s">
        <v>27</v>
      </c>
      <c r="D4" s="56" t="s">
        <v>28</v>
      </c>
      <c r="E4" s="57">
        <v>4293.6</v>
      </c>
      <c r="F4" s="57">
        <v>295</v>
      </c>
      <c r="G4" s="57">
        <f t="shared" ref="G4:G8" si="0">+E4*F4</f>
        <v>1266612</v>
      </c>
      <c r="H4" s="58"/>
    </row>
    <row r="5" ht="121.5" spans="1:8">
      <c r="A5" s="54">
        <v>2</v>
      </c>
      <c r="B5" s="55" t="s">
        <v>29</v>
      </c>
      <c r="C5" s="55" t="s">
        <v>30</v>
      </c>
      <c r="D5" s="59" t="s">
        <v>31</v>
      </c>
      <c r="E5" s="57">
        <v>6502.29</v>
      </c>
      <c r="F5" s="57">
        <v>295</v>
      </c>
      <c r="G5" s="57">
        <f t="shared" si="0"/>
        <v>1918175.55</v>
      </c>
      <c r="H5" s="58"/>
    </row>
    <row r="6" ht="67.5" spans="1:8">
      <c r="A6" s="54">
        <v>3</v>
      </c>
      <c r="B6" s="55" t="s">
        <v>32</v>
      </c>
      <c r="C6" s="55" t="s">
        <v>33</v>
      </c>
      <c r="D6" s="59" t="s">
        <v>28</v>
      </c>
      <c r="E6" s="57">
        <v>1</v>
      </c>
      <c r="F6" s="57">
        <v>150</v>
      </c>
      <c r="G6" s="57">
        <f t="shared" si="0"/>
        <v>150</v>
      </c>
      <c r="H6" s="60" t="s">
        <v>34</v>
      </c>
    </row>
    <row r="7" ht="78" customHeight="1" spans="1:8">
      <c r="A7" s="54">
        <v>4</v>
      </c>
      <c r="B7" s="55" t="s">
        <v>35</v>
      </c>
      <c r="C7" s="55" t="s">
        <v>36</v>
      </c>
      <c r="D7" s="59" t="s">
        <v>31</v>
      </c>
      <c r="E7" s="57">
        <v>1</v>
      </c>
      <c r="F7" s="57">
        <v>150</v>
      </c>
      <c r="G7" s="57">
        <f t="shared" si="0"/>
        <v>150</v>
      </c>
      <c r="H7" s="60" t="s">
        <v>55</v>
      </c>
    </row>
    <row r="8" ht="32" customHeight="1" spans="1:8">
      <c r="A8" s="54">
        <v>5</v>
      </c>
      <c r="B8" s="61" t="s">
        <v>37</v>
      </c>
      <c r="C8" s="55" t="s">
        <v>38</v>
      </c>
      <c r="D8" s="59" t="s">
        <v>39</v>
      </c>
      <c r="E8" s="57">
        <v>4</v>
      </c>
      <c r="F8" s="57">
        <v>30000</v>
      </c>
      <c r="G8" s="57">
        <f t="shared" si="0"/>
        <v>120000</v>
      </c>
      <c r="H8" s="58"/>
    </row>
    <row r="9" ht="23" customHeight="1" spans="1:8">
      <c r="A9" s="62" t="s">
        <v>40</v>
      </c>
      <c r="B9" s="63" t="s">
        <v>41</v>
      </c>
      <c r="C9" s="64"/>
      <c r="D9" s="65"/>
      <c r="E9" s="66"/>
      <c r="F9" s="66"/>
      <c r="G9" s="67">
        <f>+G10</f>
        <v>118652.643045</v>
      </c>
      <c r="H9" s="68"/>
    </row>
    <row r="10" ht="64" customHeight="1" spans="1:8">
      <c r="A10" s="69" t="s">
        <v>42</v>
      </c>
      <c r="B10" s="70" t="s">
        <v>43</v>
      </c>
      <c r="C10" s="71"/>
      <c r="D10" s="72"/>
      <c r="E10" s="66"/>
      <c r="F10" s="73">
        <v>0.0359</v>
      </c>
      <c r="G10" s="66">
        <f>+F10*G3</f>
        <v>118652.643045</v>
      </c>
      <c r="H10" s="74" t="s">
        <v>44</v>
      </c>
    </row>
    <row r="11" ht="27" customHeight="1" spans="1:8">
      <c r="A11" s="62" t="s">
        <v>45</v>
      </c>
      <c r="B11" s="75" t="s">
        <v>46</v>
      </c>
      <c r="C11" s="76"/>
      <c r="D11" s="72"/>
      <c r="E11" s="67"/>
      <c r="F11" s="67"/>
      <c r="G11" s="67">
        <f>+G9+G3</f>
        <v>3423740.193045</v>
      </c>
      <c r="H11" s="77" t="s">
        <v>47</v>
      </c>
    </row>
    <row r="12" ht="27" customHeight="1" spans="1:8">
      <c r="A12" s="62" t="s">
        <v>48</v>
      </c>
      <c r="B12" s="78" t="s">
        <v>49</v>
      </c>
      <c r="C12" s="79"/>
      <c r="D12" s="72"/>
      <c r="E12" s="67"/>
      <c r="F12" s="73">
        <v>0.09</v>
      </c>
      <c r="G12" s="67">
        <f>+G11*F12</f>
        <v>308136.61737405</v>
      </c>
      <c r="H12" s="80" t="s">
        <v>50</v>
      </c>
    </row>
    <row r="13" ht="27" customHeight="1" spans="1:8">
      <c r="A13" s="62" t="s">
        <v>51</v>
      </c>
      <c r="B13" s="78" t="s">
        <v>52</v>
      </c>
      <c r="C13" s="79"/>
      <c r="D13" s="72"/>
      <c r="E13" s="67"/>
      <c r="F13" s="67"/>
      <c r="G13" s="67">
        <f>+G11+G12</f>
        <v>3731876.81041905</v>
      </c>
      <c r="H13" s="67"/>
    </row>
    <row r="14" ht="119" customHeight="1" spans="1:8">
      <c r="A14" s="81" t="s">
        <v>53</v>
      </c>
      <c r="B14" s="82"/>
      <c r="C14" s="82"/>
      <c r="D14" s="83"/>
      <c r="E14" s="83"/>
      <c r="F14" s="83"/>
      <c r="G14" s="83"/>
      <c r="H14" s="82"/>
    </row>
  </sheetData>
  <mergeCells count="6">
    <mergeCell ref="A1:H1"/>
    <mergeCell ref="B3:C3"/>
    <mergeCell ref="B10:C10"/>
    <mergeCell ref="B12:C12"/>
    <mergeCell ref="B13:C13"/>
    <mergeCell ref="A14:H14"/>
  </mergeCells>
  <pageMargins left="0.751388888888889" right="0.751388888888889" top="1" bottom="0.550694444444444" header="0.5" footer="0.275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H8" sqref="H8"/>
    </sheetView>
  </sheetViews>
  <sheetFormatPr defaultColWidth="9" defaultRowHeight="13.5" outlineLevelCol="7"/>
  <cols>
    <col min="1" max="1" width="12.25" style="2"/>
    <col min="2" max="2" width="24.6666666666667" style="2"/>
    <col min="3" max="3" width="14" style="3" customWidth="1"/>
    <col min="4" max="4" width="8.25" style="3"/>
    <col min="5" max="5" width="4.08333333333333" style="4"/>
    <col min="6" max="6" width="1.83333333333333" style="2"/>
    <col min="7" max="7" width="3.91666666666667" style="2"/>
    <col min="8" max="8" width="11.875" style="2" customWidth="1"/>
  </cols>
  <sheetData>
    <row r="1" ht="14.25" spans="1:1">
      <c r="A1" s="5" t="s">
        <v>56</v>
      </c>
    </row>
    <row r="2" ht="20.25" spans="1:8">
      <c r="A2" s="6" t="s">
        <v>57</v>
      </c>
      <c r="B2" s="6"/>
      <c r="C2" s="6"/>
      <c r="D2" s="6"/>
      <c r="E2" s="7"/>
      <c r="F2" s="6"/>
      <c r="G2" s="6"/>
      <c r="H2" s="6"/>
    </row>
    <row r="3" ht="37" customHeight="1" spans="1:8">
      <c r="A3" s="8" t="s">
        <v>58</v>
      </c>
      <c r="B3" s="9"/>
      <c r="C3" s="10"/>
      <c r="D3" s="10"/>
      <c r="E3" s="11"/>
      <c r="F3" s="9"/>
      <c r="G3" s="9"/>
      <c r="H3" s="12"/>
    </row>
    <row r="4" ht="26" customHeight="1" spans="1:8">
      <c r="A4" s="13" t="s">
        <v>59</v>
      </c>
      <c r="B4" s="14" t="s">
        <v>60</v>
      </c>
      <c r="C4" s="14" t="s">
        <v>61</v>
      </c>
      <c r="D4" s="14" t="s">
        <v>19</v>
      </c>
      <c r="E4" s="15" t="s">
        <v>62</v>
      </c>
      <c r="F4" s="14"/>
      <c r="G4" s="14"/>
      <c r="H4" s="16" t="s">
        <v>23</v>
      </c>
    </row>
    <row r="5" s="1" customFormat="1" ht="18" customHeight="1" spans="1:8">
      <c r="A5" s="17">
        <v>1</v>
      </c>
      <c r="B5" s="18" t="s">
        <v>63</v>
      </c>
      <c r="C5" s="19" t="s">
        <v>64</v>
      </c>
      <c r="D5" s="20" t="s">
        <v>65</v>
      </c>
      <c r="E5" s="21">
        <v>393</v>
      </c>
      <c r="F5" s="22"/>
      <c r="G5" s="23"/>
      <c r="H5" s="24" t="s">
        <v>66</v>
      </c>
    </row>
    <row r="6" s="1" customFormat="1" ht="18" customHeight="1" spans="1:8">
      <c r="A6" s="25">
        <v>2</v>
      </c>
      <c r="B6" s="26" t="s">
        <v>67</v>
      </c>
      <c r="C6" s="27"/>
      <c r="D6" s="28" t="s">
        <v>28</v>
      </c>
      <c r="E6" s="29">
        <v>29011</v>
      </c>
      <c r="F6" s="30"/>
      <c r="G6" s="31"/>
      <c r="H6" s="24" t="s">
        <v>66</v>
      </c>
    </row>
    <row r="7" s="1" customFormat="1" ht="18" customHeight="1" spans="1:8">
      <c r="A7" s="25">
        <v>3</v>
      </c>
      <c r="B7" s="18" t="s">
        <v>68</v>
      </c>
      <c r="C7" s="27"/>
      <c r="D7" s="20" t="s">
        <v>31</v>
      </c>
      <c r="E7" s="21">
        <v>12229.1</v>
      </c>
      <c r="F7" s="22"/>
      <c r="G7" s="23"/>
      <c r="H7" s="24" t="s">
        <v>66</v>
      </c>
    </row>
    <row r="8" s="1" customFormat="1" ht="18" customHeight="1" spans="1:8">
      <c r="A8" s="25">
        <v>4</v>
      </c>
      <c r="B8" s="18" t="s">
        <v>69</v>
      </c>
      <c r="C8" s="27"/>
      <c r="D8" s="20" t="s">
        <v>31</v>
      </c>
      <c r="E8" s="21">
        <f>100*13*1.4</f>
        <v>1820</v>
      </c>
      <c r="F8" s="22"/>
      <c r="G8" s="23"/>
      <c r="H8" s="32" t="s">
        <v>70</v>
      </c>
    </row>
    <row r="9" s="1" customFormat="1" ht="18" customHeight="1" spans="1:8">
      <c r="A9" s="25">
        <v>5</v>
      </c>
      <c r="B9" s="33" t="s">
        <v>71</v>
      </c>
      <c r="C9" s="27"/>
      <c r="D9" s="34" t="s">
        <v>72</v>
      </c>
      <c r="E9" s="21">
        <f>500*16*1.2</f>
        <v>9600</v>
      </c>
      <c r="F9" s="22"/>
      <c r="G9" s="23"/>
      <c r="H9" s="32" t="s">
        <v>70</v>
      </c>
    </row>
    <row r="10" s="1" customFormat="1" ht="18" customHeight="1" spans="1:8">
      <c r="A10" s="25"/>
      <c r="B10" s="26"/>
      <c r="C10" s="26"/>
      <c r="D10" s="28"/>
      <c r="E10" s="35"/>
      <c r="F10" s="36"/>
      <c r="G10" s="36"/>
      <c r="H10" s="32"/>
    </row>
    <row r="11" s="1" customFormat="1" ht="18" customHeight="1" spans="1:8">
      <c r="A11" s="25"/>
      <c r="B11" s="33"/>
      <c r="C11" s="27"/>
      <c r="D11" s="34"/>
      <c r="E11" s="35"/>
      <c r="F11" s="36"/>
      <c r="G11" s="36"/>
      <c r="H11" s="37"/>
    </row>
    <row r="12" s="1" customFormat="1" ht="18" customHeight="1" spans="1:8">
      <c r="A12" s="25"/>
      <c r="B12" s="33"/>
      <c r="C12" s="27"/>
      <c r="D12" s="34"/>
      <c r="E12" s="35"/>
      <c r="F12" s="36"/>
      <c r="G12" s="36"/>
      <c r="H12" s="37"/>
    </row>
    <row r="13" s="1" customFormat="1" ht="18" customHeight="1" spans="1:8">
      <c r="A13" s="25"/>
      <c r="B13" s="33"/>
      <c r="C13" s="27"/>
      <c r="D13" s="27"/>
      <c r="E13" s="35"/>
      <c r="F13" s="36"/>
      <c r="G13" s="36"/>
      <c r="H13" s="32"/>
    </row>
    <row r="14" s="1" customFormat="1" ht="18" customHeight="1" spans="1:8">
      <c r="A14" s="25"/>
      <c r="B14" s="33"/>
      <c r="C14" s="27"/>
      <c r="D14" s="27"/>
      <c r="E14" s="35"/>
      <c r="F14" s="36"/>
      <c r="G14" s="36"/>
      <c r="H14" s="32"/>
    </row>
    <row r="15" s="1" customFormat="1" ht="18" customHeight="1" spans="1:8">
      <c r="A15" s="25"/>
      <c r="B15" s="33"/>
      <c r="C15" s="27"/>
      <c r="D15" s="27"/>
      <c r="E15" s="35"/>
      <c r="F15" s="36"/>
      <c r="G15" s="36"/>
      <c r="H15" s="32"/>
    </row>
    <row r="16" s="1" customFormat="1" ht="18" customHeight="1" spans="1:8">
      <c r="A16" s="25"/>
      <c r="B16" s="38"/>
      <c r="C16" s="27"/>
      <c r="D16" s="27"/>
      <c r="E16" s="35"/>
      <c r="F16" s="36"/>
      <c r="G16" s="36"/>
      <c r="H16" s="32"/>
    </row>
    <row r="17" s="1" customFormat="1" ht="18" customHeight="1" spans="1:8">
      <c r="A17" s="25"/>
      <c r="B17" s="26"/>
      <c r="C17" s="27"/>
      <c r="D17" s="27"/>
      <c r="E17" s="35"/>
      <c r="F17" s="36"/>
      <c r="G17" s="36"/>
      <c r="H17" s="32"/>
    </row>
    <row r="18" s="1" customFormat="1" ht="18" customHeight="1" spans="1:8">
      <c r="A18" s="25"/>
      <c r="B18" s="26"/>
      <c r="C18" s="27"/>
      <c r="D18" s="27"/>
      <c r="E18" s="35"/>
      <c r="F18" s="36"/>
      <c r="G18" s="36"/>
      <c r="H18" s="32"/>
    </row>
    <row r="19" s="1" customFormat="1" ht="18" customHeight="1" spans="1:8">
      <c r="A19" s="25"/>
      <c r="B19" s="26"/>
      <c r="C19" s="27"/>
      <c r="D19" s="27"/>
      <c r="E19" s="35"/>
      <c r="F19" s="36"/>
      <c r="G19" s="36"/>
      <c r="H19" s="32"/>
    </row>
    <row r="20" s="1" customFormat="1" ht="18" customHeight="1" spans="1:8">
      <c r="A20" s="25"/>
      <c r="B20" s="33"/>
      <c r="C20" s="27"/>
      <c r="D20" s="27"/>
      <c r="E20" s="35"/>
      <c r="F20" s="36"/>
      <c r="G20" s="36"/>
      <c r="H20" s="32"/>
    </row>
    <row r="21" s="1" customFormat="1" ht="18" customHeight="1" spans="1:8">
      <c r="A21" s="25"/>
      <c r="B21" s="26"/>
      <c r="C21" s="26"/>
      <c r="D21" s="28"/>
      <c r="E21" s="35"/>
      <c r="F21" s="36"/>
      <c r="G21" s="36"/>
      <c r="H21" s="32"/>
    </row>
    <row r="22" s="1" customFormat="1" ht="18" customHeight="1" spans="1:8">
      <c r="A22" s="25"/>
      <c r="B22" s="26"/>
      <c r="C22" s="26"/>
      <c r="D22" s="28"/>
      <c r="E22" s="35"/>
      <c r="F22" s="36"/>
      <c r="G22" s="36"/>
      <c r="H22" s="32"/>
    </row>
    <row r="23" s="1" customFormat="1" ht="18" customHeight="1" spans="1:8">
      <c r="A23" s="25"/>
      <c r="B23" s="26"/>
      <c r="C23" s="26"/>
      <c r="D23" s="28"/>
      <c r="E23" s="35"/>
      <c r="F23" s="36"/>
      <c r="G23" s="36"/>
      <c r="H23" s="32"/>
    </row>
    <row r="24" s="1" customFormat="1" ht="18" customHeight="1" spans="1:8">
      <c r="A24" s="39"/>
      <c r="B24" s="40"/>
      <c r="C24" s="40"/>
      <c r="D24" s="41"/>
      <c r="E24" s="42"/>
      <c r="F24" s="43"/>
      <c r="G24" s="43"/>
      <c r="H24" s="44"/>
    </row>
  </sheetData>
  <mergeCells count="24">
    <mergeCell ref="A2:H2"/>
    <mergeCell ref="A3:E3"/>
    <mergeCell ref="F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投标封面</vt:lpstr>
      <vt:lpstr>清单</vt:lpstr>
      <vt:lpstr>限价</vt:lpstr>
      <vt:lpstr>材料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大圆圆</cp:lastModifiedBy>
  <dcterms:created xsi:type="dcterms:W3CDTF">2024-02-26T01:05:00Z</dcterms:created>
  <dcterms:modified xsi:type="dcterms:W3CDTF">2024-03-03T02:23:56Z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9546CABD30A84C3181CA302F78E29BFA_13</vt:lpwstr>
  </property>
  <property fmtid="{D5CDD505-2E9C-101B-9397-08002B2CF9AE}" pid="3" name="KSOProductBuildVer">
    <vt:lpwstr>2052-12.1.0.17440</vt:lpwstr>
  </property>
</Properties>
</file>